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ido\Desktop\大会\"/>
    </mc:Choice>
  </mc:AlternateContent>
  <xr:revisionPtr revIDLastSave="0" documentId="13_ncr:1_{46BE4E65-1A7E-4A12-B681-FFBBC1B1CD91}" xr6:coauthVersionLast="47" xr6:coauthVersionMax="47" xr10:uidLastSave="{00000000-0000-0000-0000-000000000000}"/>
  <bookViews>
    <workbookView xWindow="-108" yWindow="-108" windowWidth="23256" windowHeight="13896" tabRatio="818" xr2:uid="{00000000-000D-0000-FFFF-FFFF00000000}"/>
  </bookViews>
  <sheets>
    <sheet name="種目別出場選手申込書" sheetId="2" r:id="rId1"/>
    <sheet name="種目別出場選手申込書 (入力例)" sheetId="5" r:id="rId2"/>
  </sheets>
  <definedNames>
    <definedName name="_xlnm._FilterDatabase" localSheetId="0" hidden="1">種目別出場選手申込書!#REF!</definedName>
    <definedName name="_xlnm._FilterDatabase" localSheetId="1" hidden="1">'種目別出場選手申込書 (入力例)'!#REF!</definedName>
    <definedName name="_xlnm.Print_Area" localSheetId="0">種目別出場選手申込書!$A$1:$AS$121</definedName>
    <definedName name="_xlnm.Print_Area" localSheetId="1">'種目別出場選手申込書 (入力例)'!$A$1:$AS$71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25" i="2" l="1"/>
  <c r="AQ25" i="2"/>
  <c r="AS25" i="2" s="1"/>
  <c r="AR24" i="2"/>
  <c r="AQ24" i="2"/>
  <c r="AS24" i="2" s="1"/>
  <c r="AR23" i="2"/>
  <c r="AQ23" i="2"/>
  <c r="AS23" i="2" s="1"/>
  <c r="AR121" i="2"/>
  <c r="AQ121" i="2"/>
  <c r="AS121" i="2" s="1"/>
  <c r="AR120" i="2"/>
  <c r="AQ120" i="2"/>
  <c r="AS120" i="2" s="1"/>
  <c r="AR119" i="2"/>
  <c r="AQ119" i="2"/>
  <c r="AS119" i="2" s="1"/>
  <c r="AR118" i="2"/>
  <c r="AQ118" i="2"/>
  <c r="AS118" i="2" s="1"/>
  <c r="AS117" i="2"/>
  <c r="AR117" i="2"/>
  <c r="AQ117" i="2"/>
  <c r="AR116" i="2"/>
  <c r="AQ116" i="2"/>
  <c r="AS116" i="2" s="1"/>
  <c r="AR115" i="2"/>
  <c r="AQ115" i="2"/>
  <c r="AS115" i="2" s="1"/>
  <c r="AR114" i="2"/>
  <c r="AQ114" i="2"/>
  <c r="AS114" i="2" s="1"/>
  <c r="AR113" i="2"/>
  <c r="AQ113" i="2"/>
  <c r="AS113" i="2" s="1"/>
  <c r="AS112" i="2"/>
  <c r="AR112" i="2"/>
  <c r="AQ112" i="2"/>
  <c r="AR111" i="2"/>
  <c r="AQ111" i="2"/>
  <c r="AS111" i="2" s="1"/>
  <c r="AR110" i="2"/>
  <c r="AQ110" i="2"/>
  <c r="AS110" i="2" s="1"/>
  <c r="AR109" i="2"/>
  <c r="AQ109" i="2"/>
  <c r="AS109" i="2" s="1"/>
  <c r="AR108" i="2"/>
  <c r="AQ108" i="2"/>
  <c r="AS108" i="2" s="1"/>
  <c r="AR107" i="2"/>
  <c r="AQ107" i="2"/>
  <c r="AS107" i="2" s="1"/>
  <c r="AR106" i="2"/>
  <c r="AQ106" i="2"/>
  <c r="AS106" i="2" s="1"/>
  <c r="AR105" i="2"/>
  <c r="AQ105" i="2"/>
  <c r="AS105" i="2" s="1"/>
  <c r="AR104" i="2"/>
  <c r="AQ104" i="2"/>
  <c r="AS104" i="2" s="1"/>
  <c r="AS103" i="2"/>
  <c r="AR103" i="2"/>
  <c r="AQ103" i="2"/>
  <c r="AR102" i="2"/>
  <c r="AQ102" i="2"/>
  <c r="AS102" i="2" s="1"/>
  <c r="AR101" i="2"/>
  <c r="AQ101" i="2"/>
  <c r="AS101" i="2" s="1"/>
  <c r="AR100" i="2"/>
  <c r="AQ100" i="2"/>
  <c r="AS100" i="2" s="1"/>
  <c r="AR99" i="2"/>
  <c r="AQ99" i="2"/>
  <c r="AS99" i="2" s="1"/>
  <c r="AS98" i="2"/>
  <c r="AR98" i="2"/>
  <c r="AQ98" i="2"/>
  <c r="AR97" i="2"/>
  <c r="AQ97" i="2"/>
  <c r="AS97" i="2" s="1"/>
  <c r="AR96" i="2"/>
  <c r="AQ96" i="2"/>
  <c r="AS96" i="2" s="1"/>
  <c r="AR95" i="2"/>
  <c r="AQ95" i="2"/>
  <c r="AS95" i="2" s="1"/>
  <c r="AR94" i="2"/>
  <c r="AQ94" i="2"/>
  <c r="AS94" i="2" s="1"/>
  <c r="AR93" i="2"/>
  <c r="AQ93" i="2"/>
  <c r="AS93" i="2" s="1"/>
  <c r="AR92" i="2"/>
  <c r="AQ92" i="2"/>
  <c r="AS92" i="2" s="1"/>
  <c r="AR91" i="2"/>
  <c r="AQ91" i="2"/>
  <c r="AS91" i="2" s="1"/>
  <c r="AR90" i="2"/>
  <c r="AQ90" i="2"/>
  <c r="AS90" i="2" s="1"/>
  <c r="AS89" i="2"/>
  <c r="AR89" i="2"/>
  <c r="AQ89" i="2"/>
  <c r="AR88" i="2"/>
  <c r="AQ88" i="2"/>
  <c r="AS88" i="2" s="1"/>
  <c r="AR87" i="2"/>
  <c r="AQ87" i="2"/>
  <c r="AS87" i="2" s="1"/>
  <c r="AR86" i="2"/>
  <c r="AQ86" i="2"/>
  <c r="AS86" i="2" s="1"/>
  <c r="AR85" i="2"/>
  <c r="AQ85" i="2"/>
  <c r="AS85" i="2" s="1"/>
  <c r="AS84" i="2"/>
  <c r="AR84" i="2"/>
  <c r="AQ84" i="2"/>
  <c r="AR83" i="2"/>
  <c r="AQ83" i="2"/>
  <c r="AS83" i="2" s="1"/>
  <c r="AR82" i="2"/>
  <c r="AQ82" i="2"/>
  <c r="AS82" i="2" s="1"/>
  <c r="AR81" i="2"/>
  <c r="AQ81" i="2"/>
  <c r="AS81" i="2" s="1"/>
  <c r="AR80" i="2"/>
  <c r="AQ80" i="2"/>
  <c r="AS80" i="2" s="1"/>
  <c r="AR79" i="2"/>
  <c r="AQ79" i="2"/>
  <c r="AS79" i="2" s="1"/>
  <c r="AR78" i="2"/>
  <c r="AQ78" i="2"/>
  <c r="AS78" i="2" s="1"/>
  <c r="AR77" i="2"/>
  <c r="AQ77" i="2"/>
  <c r="AS77" i="2" s="1"/>
  <c r="AR76" i="2"/>
  <c r="AQ76" i="2"/>
  <c r="AS76" i="2" s="1"/>
  <c r="AS75" i="2"/>
  <c r="AR75" i="2"/>
  <c r="AQ75" i="2"/>
  <c r="AR74" i="2"/>
  <c r="AQ74" i="2"/>
  <c r="AS74" i="2" s="1"/>
  <c r="AR73" i="2"/>
  <c r="AQ73" i="2"/>
  <c r="AS73" i="2" s="1"/>
  <c r="AR72" i="2"/>
  <c r="AQ72" i="2"/>
  <c r="AS72" i="2" s="1"/>
  <c r="AR71" i="2"/>
  <c r="AQ71" i="2"/>
  <c r="AS71" i="2" s="1"/>
  <c r="AS70" i="2"/>
  <c r="AR70" i="2"/>
  <c r="AQ70" i="2"/>
  <c r="AR69" i="2"/>
  <c r="AQ69" i="2"/>
  <c r="AS69" i="2" s="1"/>
  <c r="AR68" i="2"/>
  <c r="AQ68" i="2"/>
  <c r="AS68" i="2" s="1"/>
  <c r="AR67" i="2"/>
  <c r="AQ67" i="2"/>
  <c r="AS67" i="2" s="1"/>
  <c r="AR66" i="2"/>
  <c r="AQ66" i="2"/>
  <c r="AS66" i="2" s="1"/>
  <c r="AR65" i="2"/>
  <c r="AQ65" i="2"/>
  <c r="AS65" i="2" s="1"/>
  <c r="AR64" i="2"/>
  <c r="AQ64" i="2"/>
  <c r="AS64" i="2" s="1"/>
  <c r="AR63" i="2"/>
  <c r="AQ63" i="2"/>
  <c r="AS63" i="2" s="1"/>
  <c r="AR62" i="2"/>
  <c r="AQ62" i="2"/>
  <c r="AS62" i="2" s="1"/>
  <c r="AS61" i="2"/>
  <c r="AR61" i="2"/>
  <c r="AQ61" i="2"/>
  <c r="AR60" i="2"/>
  <c r="AQ60" i="2"/>
  <c r="AS60" i="2" s="1"/>
  <c r="AR59" i="2"/>
  <c r="AQ59" i="2"/>
  <c r="AS59" i="2" s="1"/>
  <c r="AR58" i="2"/>
  <c r="AQ58" i="2"/>
  <c r="AS58" i="2" s="1"/>
  <c r="AR57" i="2"/>
  <c r="AQ57" i="2"/>
  <c r="AS57" i="2" s="1"/>
  <c r="AS56" i="2"/>
  <c r="AR56" i="2"/>
  <c r="AQ56" i="2"/>
  <c r="AR55" i="2"/>
  <c r="AQ55" i="2"/>
  <c r="AS55" i="2" s="1"/>
  <c r="AR54" i="2"/>
  <c r="AQ54" i="2"/>
  <c r="AS54" i="2" s="1"/>
  <c r="AR53" i="2"/>
  <c r="AQ53" i="2"/>
  <c r="AS53" i="2" s="1"/>
  <c r="AR52" i="2"/>
  <c r="AQ52" i="2"/>
  <c r="AS52" i="2" s="1"/>
  <c r="AR51" i="2"/>
  <c r="AQ51" i="2"/>
  <c r="AS51" i="2" s="1"/>
  <c r="AR50" i="2"/>
  <c r="AQ50" i="2"/>
  <c r="AS50" i="2" s="1"/>
  <c r="AR49" i="2"/>
  <c r="AQ49" i="2"/>
  <c r="AS49" i="2" s="1"/>
  <c r="AR48" i="2"/>
  <c r="AQ48" i="2"/>
  <c r="AS48" i="2" s="1"/>
  <c r="AS47" i="2"/>
  <c r="AR47" i="2"/>
  <c r="AQ47" i="2"/>
  <c r="AR46" i="2"/>
  <c r="AQ46" i="2"/>
  <c r="AS46" i="2" s="1"/>
  <c r="AR45" i="2"/>
  <c r="AQ45" i="2"/>
  <c r="AS45" i="2" s="1"/>
  <c r="AR44" i="2"/>
  <c r="AQ44" i="2"/>
  <c r="AS44" i="2" s="1"/>
  <c r="AR43" i="2"/>
  <c r="AQ43" i="2"/>
  <c r="AS43" i="2" s="1"/>
  <c r="AS42" i="2"/>
  <c r="AR42" i="2"/>
  <c r="AQ42" i="2"/>
  <c r="AR41" i="2"/>
  <c r="AQ41" i="2"/>
  <c r="AS41" i="2" s="1"/>
  <c r="AR40" i="2"/>
  <c r="AQ40" i="2"/>
  <c r="AS40" i="2" s="1"/>
  <c r="AR39" i="2"/>
  <c r="AQ39" i="2"/>
  <c r="AS39" i="2" s="1"/>
  <c r="AR38" i="2"/>
  <c r="AQ38" i="2"/>
  <c r="AS38" i="2" s="1"/>
  <c r="AR37" i="2"/>
  <c r="AQ37" i="2"/>
  <c r="AS37" i="2" s="1"/>
  <c r="AR36" i="2"/>
  <c r="AQ36" i="2"/>
  <c r="AS36" i="2" s="1"/>
  <c r="AR35" i="2"/>
  <c r="AQ35" i="2"/>
  <c r="AS35" i="2" s="1"/>
  <c r="AR34" i="2"/>
  <c r="AQ34" i="2"/>
  <c r="AS34" i="2" s="1"/>
  <c r="AS33" i="2"/>
  <c r="AR33" i="2"/>
  <c r="AQ33" i="2"/>
  <c r="AR32" i="2"/>
  <c r="AQ32" i="2"/>
  <c r="AS32" i="2" s="1"/>
  <c r="AR31" i="2"/>
  <c r="AQ31" i="2"/>
  <c r="AS31" i="2" s="1"/>
  <c r="AR30" i="2"/>
  <c r="AQ30" i="2"/>
  <c r="AS30" i="2" s="1"/>
  <c r="AR29" i="2"/>
  <c r="AQ29" i="2"/>
  <c r="AS29" i="2" s="1"/>
  <c r="AR27" i="2"/>
  <c r="AQ27" i="2"/>
  <c r="AS27" i="2" s="1"/>
  <c r="AR26" i="2"/>
  <c r="AQ26" i="2"/>
  <c r="AS26" i="2" s="1"/>
  <c r="CC121" i="2"/>
  <c r="CB121" i="2"/>
  <c r="CA121" i="2"/>
  <c r="BZ121" i="2"/>
  <c r="BY121" i="2"/>
  <c r="BX121" i="2"/>
  <c r="BW121" i="2"/>
  <c r="CG121" i="2" s="1"/>
  <c r="BV121" i="2"/>
  <c r="BU121" i="2"/>
  <c r="BT121" i="2"/>
  <c r="BS121" i="2"/>
  <c r="BR121" i="2"/>
  <c r="BQ121" i="2"/>
  <c r="BP121" i="2"/>
  <c r="BO121" i="2"/>
  <c r="BN121" i="2"/>
  <c r="BM121" i="2"/>
  <c r="BL121" i="2"/>
  <c r="BK121" i="2"/>
  <c r="BJ121" i="2"/>
  <c r="BI121" i="2"/>
  <c r="BH121" i="2"/>
  <c r="BG121" i="2"/>
  <c r="BF121" i="2"/>
  <c r="BE121" i="2"/>
  <c r="BD121" i="2"/>
  <c r="BC121" i="2"/>
  <c r="BB121" i="2"/>
  <c r="CC120" i="2"/>
  <c r="CB120" i="2"/>
  <c r="CA120" i="2"/>
  <c r="BZ120" i="2"/>
  <c r="BY120" i="2"/>
  <c r="BX120" i="2"/>
  <c r="CG120" i="2" s="1"/>
  <c r="BW120" i="2"/>
  <c r="BV120" i="2"/>
  <c r="BU120" i="2"/>
  <c r="BT120" i="2"/>
  <c r="BS120" i="2"/>
  <c r="BR120" i="2"/>
  <c r="BQ120" i="2"/>
  <c r="BP120" i="2"/>
  <c r="BO120" i="2"/>
  <c r="BN120" i="2"/>
  <c r="BM120" i="2"/>
  <c r="BL120" i="2"/>
  <c r="BK120" i="2"/>
  <c r="BJ120" i="2"/>
  <c r="BI120" i="2"/>
  <c r="BH120" i="2"/>
  <c r="BG120" i="2"/>
  <c r="BF120" i="2"/>
  <c r="BE120" i="2"/>
  <c r="BD120" i="2"/>
  <c r="BC120" i="2"/>
  <c r="BB120" i="2"/>
  <c r="CC119" i="2"/>
  <c r="CB119" i="2"/>
  <c r="CA119" i="2"/>
  <c r="BZ119" i="2"/>
  <c r="BY119" i="2"/>
  <c r="BX119" i="2"/>
  <c r="BW119" i="2"/>
  <c r="CG119" i="2" s="1"/>
  <c r="BV119" i="2"/>
  <c r="BU119" i="2"/>
  <c r="BT119" i="2"/>
  <c r="BS119" i="2"/>
  <c r="BR119" i="2"/>
  <c r="BQ119" i="2"/>
  <c r="BP119" i="2"/>
  <c r="BO119" i="2"/>
  <c r="BN119" i="2"/>
  <c r="BM119" i="2"/>
  <c r="BL119" i="2"/>
  <c r="BK119" i="2"/>
  <c r="BJ119" i="2"/>
  <c r="BI119" i="2"/>
  <c r="BH119" i="2"/>
  <c r="BG119" i="2"/>
  <c r="BF119" i="2"/>
  <c r="BE119" i="2"/>
  <c r="BD119" i="2"/>
  <c r="BC119" i="2"/>
  <c r="BB119" i="2"/>
  <c r="CC118" i="2"/>
  <c r="CB118" i="2"/>
  <c r="CA118" i="2"/>
  <c r="BZ118" i="2"/>
  <c r="BY118" i="2"/>
  <c r="BX118" i="2"/>
  <c r="CG118" i="2" s="1"/>
  <c r="BW118" i="2"/>
  <c r="BV118" i="2"/>
  <c r="BU118" i="2"/>
  <c r="BT118" i="2"/>
  <c r="BS118" i="2"/>
  <c r="BR118" i="2"/>
  <c r="BQ118" i="2"/>
  <c r="BP118" i="2"/>
  <c r="BO118" i="2"/>
  <c r="BN118" i="2"/>
  <c r="BM118" i="2"/>
  <c r="BL118" i="2"/>
  <c r="BK118" i="2"/>
  <c r="BJ118" i="2"/>
  <c r="BI118" i="2"/>
  <c r="BH118" i="2"/>
  <c r="BG118" i="2"/>
  <c r="BF118" i="2"/>
  <c r="BE118" i="2"/>
  <c r="BD118" i="2"/>
  <c r="BC118" i="2"/>
  <c r="BB118" i="2"/>
  <c r="CC117" i="2"/>
  <c r="CB117" i="2"/>
  <c r="CA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I117" i="2"/>
  <c r="BH117" i="2"/>
  <c r="BG117" i="2"/>
  <c r="BF117" i="2"/>
  <c r="BE117" i="2"/>
  <c r="BD117" i="2"/>
  <c r="BC117" i="2"/>
  <c r="BB117" i="2"/>
  <c r="CE117" i="2" s="1"/>
  <c r="CG116" i="2"/>
  <c r="CE116" i="2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CC115" i="2"/>
  <c r="CB115" i="2"/>
  <c r="CA115" i="2"/>
  <c r="BZ115" i="2"/>
  <c r="BY115" i="2"/>
  <c r="BX115" i="2"/>
  <c r="BW115" i="2"/>
  <c r="BV115" i="2"/>
  <c r="BU115" i="2"/>
  <c r="BT115" i="2"/>
  <c r="BS115" i="2"/>
  <c r="BR115" i="2"/>
  <c r="BQ115" i="2"/>
  <c r="BP115" i="2"/>
  <c r="BO115" i="2"/>
  <c r="BN115" i="2"/>
  <c r="BM115" i="2"/>
  <c r="BL115" i="2"/>
  <c r="BK115" i="2"/>
  <c r="BJ115" i="2"/>
  <c r="BI115" i="2"/>
  <c r="BH115" i="2"/>
  <c r="BG115" i="2"/>
  <c r="BF115" i="2"/>
  <c r="BE115" i="2"/>
  <c r="BD115" i="2"/>
  <c r="BC115" i="2"/>
  <c r="BB115" i="2"/>
  <c r="CC114" i="2"/>
  <c r="CB114" i="2"/>
  <c r="CA114" i="2"/>
  <c r="BZ114" i="2"/>
  <c r="BY114" i="2"/>
  <c r="BX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CG113" i="2" s="1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CE113" i="2" s="1"/>
  <c r="CG112" i="2"/>
  <c r="CC112" i="2"/>
  <c r="CB112" i="2"/>
  <c r="CA112" i="2"/>
  <c r="BZ112" i="2"/>
  <c r="BY112" i="2"/>
  <c r="BX112" i="2"/>
  <c r="BW112" i="2"/>
  <c r="BV112" i="2"/>
  <c r="BU112" i="2"/>
  <c r="BT112" i="2"/>
  <c r="BS112" i="2"/>
  <c r="BR112" i="2"/>
  <c r="BQ112" i="2"/>
  <c r="BP112" i="2"/>
  <c r="BO112" i="2"/>
  <c r="BN112" i="2"/>
  <c r="BM112" i="2"/>
  <c r="BL112" i="2"/>
  <c r="BK112" i="2"/>
  <c r="BJ112" i="2"/>
  <c r="BI112" i="2"/>
  <c r="BH112" i="2"/>
  <c r="BG112" i="2"/>
  <c r="BF112" i="2"/>
  <c r="BE112" i="2"/>
  <c r="BD112" i="2"/>
  <c r="BC112" i="2"/>
  <c r="CE112" i="2" s="1"/>
  <c r="BB112" i="2"/>
  <c r="CC111" i="2"/>
  <c r="CB111" i="2"/>
  <c r="CA111" i="2"/>
  <c r="BZ111" i="2"/>
  <c r="BY111" i="2"/>
  <c r="BX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BG111" i="2"/>
  <c r="BF111" i="2"/>
  <c r="BE111" i="2"/>
  <c r="BD111" i="2"/>
  <c r="BC111" i="2"/>
  <c r="BB111" i="2"/>
  <c r="CC110" i="2"/>
  <c r="CD110" i="2" s="1"/>
  <c r="CB110" i="2"/>
  <c r="CA110" i="2"/>
  <c r="BZ110" i="2"/>
  <c r="BY110" i="2"/>
  <c r="BX110" i="2"/>
  <c r="BW110" i="2"/>
  <c r="CG110" i="2" s="1"/>
  <c r="BV110" i="2"/>
  <c r="BU110" i="2"/>
  <c r="BT110" i="2"/>
  <c r="BS110" i="2"/>
  <c r="BR110" i="2"/>
  <c r="BQ110" i="2"/>
  <c r="BP110" i="2"/>
  <c r="BO110" i="2"/>
  <c r="BN110" i="2"/>
  <c r="BM110" i="2"/>
  <c r="BL110" i="2"/>
  <c r="BK110" i="2"/>
  <c r="BJ110" i="2"/>
  <c r="BI110" i="2"/>
  <c r="BH110" i="2"/>
  <c r="BG110" i="2"/>
  <c r="BF110" i="2"/>
  <c r="BE110" i="2"/>
  <c r="BD110" i="2"/>
  <c r="BC110" i="2"/>
  <c r="BB110" i="2"/>
  <c r="CE110" i="2" s="1"/>
  <c r="CG109" i="2"/>
  <c r="CC109" i="2"/>
  <c r="CB109" i="2"/>
  <c r="CA109" i="2"/>
  <c r="BZ109" i="2"/>
  <c r="BY109" i="2"/>
  <c r="BX109" i="2"/>
  <c r="BW109" i="2"/>
  <c r="BV109" i="2"/>
  <c r="BU109" i="2"/>
  <c r="BT109" i="2"/>
  <c r="BS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D109" i="2"/>
  <c r="BC109" i="2"/>
  <c r="BB109" i="2"/>
  <c r="CC108" i="2"/>
  <c r="CB108" i="2"/>
  <c r="CA108" i="2"/>
  <c r="BZ108" i="2"/>
  <c r="BY108" i="2"/>
  <c r="BX108" i="2"/>
  <c r="BW108" i="2"/>
  <c r="CG108" i="2" s="1"/>
  <c r="BV108" i="2"/>
  <c r="BU108" i="2"/>
  <c r="BT108" i="2"/>
  <c r="BS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BC108" i="2"/>
  <c r="BB108" i="2"/>
  <c r="CE108" i="2" s="1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CC106" i="2"/>
  <c r="CB106" i="2"/>
  <c r="CA106" i="2"/>
  <c r="BZ106" i="2"/>
  <c r="BY106" i="2"/>
  <c r="BX106" i="2"/>
  <c r="BW106" i="2"/>
  <c r="BV106" i="2"/>
  <c r="BU106" i="2"/>
  <c r="BT106" i="2"/>
  <c r="BS106" i="2"/>
  <c r="BR106" i="2"/>
  <c r="BQ106" i="2"/>
  <c r="BP106" i="2"/>
  <c r="BO106" i="2"/>
  <c r="BN106" i="2"/>
  <c r="BM106" i="2"/>
  <c r="BL106" i="2"/>
  <c r="BK106" i="2"/>
  <c r="BJ106" i="2"/>
  <c r="BI106" i="2"/>
  <c r="BH106" i="2"/>
  <c r="BG106" i="2"/>
  <c r="BF106" i="2"/>
  <c r="BE106" i="2"/>
  <c r="BD106" i="2"/>
  <c r="BC106" i="2"/>
  <c r="BB106" i="2"/>
  <c r="CC105" i="2"/>
  <c r="CD105" i="2" s="1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BO105" i="2"/>
  <c r="CG105" i="2" s="1"/>
  <c r="BN105" i="2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CE105" i="2" s="1"/>
  <c r="CG104" i="2"/>
  <c r="CC104" i="2"/>
  <c r="CB104" i="2"/>
  <c r="CA104" i="2"/>
  <c r="BZ104" i="2"/>
  <c r="BY104" i="2"/>
  <c r="BX104" i="2"/>
  <c r="BW104" i="2"/>
  <c r="BV104" i="2"/>
  <c r="BU104" i="2"/>
  <c r="BT104" i="2"/>
  <c r="BS104" i="2"/>
  <c r="BR104" i="2"/>
  <c r="BQ104" i="2"/>
  <c r="BP104" i="2"/>
  <c r="BO104" i="2"/>
  <c r="BN104" i="2"/>
  <c r="BM104" i="2"/>
  <c r="BL104" i="2"/>
  <c r="BK104" i="2"/>
  <c r="BJ104" i="2"/>
  <c r="BI104" i="2"/>
  <c r="BH104" i="2"/>
  <c r="BG104" i="2"/>
  <c r="BF104" i="2"/>
  <c r="BE104" i="2"/>
  <c r="BD104" i="2"/>
  <c r="BC104" i="2"/>
  <c r="BB104" i="2"/>
  <c r="CC103" i="2"/>
  <c r="CD103" i="2" s="1"/>
  <c r="CB103" i="2"/>
  <c r="CA103" i="2"/>
  <c r="BZ103" i="2"/>
  <c r="BY103" i="2"/>
  <c r="BX103" i="2"/>
  <c r="BW103" i="2"/>
  <c r="CG103" i="2" s="1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CE103" i="2" s="1"/>
  <c r="CC102" i="2"/>
  <c r="CB102" i="2"/>
  <c r="CA102" i="2"/>
  <c r="BZ102" i="2"/>
  <c r="BY102" i="2"/>
  <c r="BX102" i="2"/>
  <c r="BW102" i="2"/>
  <c r="BV102" i="2"/>
  <c r="BU102" i="2"/>
  <c r="BT102" i="2"/>
  <c r="BS102" i="2"/>
  <c r="BR102" i="2"/>
  <c r="BQ102" i="2"/>
  <c r="BP102" i="2"/>
  <c r="BO102" i="2"/>
  <c r="BN102" i="2"/>
  <c r="BM102" i="2"/>
  <c r="BL102" i="2"/>
  <c r="BK102" i="2"/>
  <c r="BJ102" i="2"/>
  <c r="BI102" i="2"/>
  <c r="BH102" i="2"/>
  <c r="BG102" i="2"/>
  <c r="BF102" i="2"/>
  <c r="BE102" i="2"/>
  <c r="BD102" i="2"/>
  <c r="BC102" i="2"/>
  <c r="BB102" i="2"/>
  <c r="CG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CE101" i="2" s="1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BC100" i="2"/>
  <c r="BB100" i="2"/>
  <c r="CC99" i="2"/>
  <c r="CB99" i="2"/>
  <c r="CA99" i="2"/>
  <c r="BZ99" i="2"/>
  <c r="BY99" i="2"/>
  <c r="BX99" i="2"/>
  <c r="CG99" i="2" s="1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CE99" i="2" s="1"/>
  <c r="CC98" i="2"/>
  <c r="CB98" i="2"/>
  <c r="CA98" i="2"/>
  <c r="BZ98" i="2"/>
  <c r="BY98" i="2"/>
  <c r="BX98" i="2"/>
  <c r="BW98" i="2"/>
  <c r="BV98" i="2"/>
  <c r="BU98" i="2"/>
  <c r="BT98" i="2"/>
  <c r="BS98" i="2"/>
  <c r="BR98" i="2"/>
  <c r="BQ98" i="2"/>
  <c r="BP98" i="2"/>
  <c r="BO98" i="2"/>
  <c r="BN98" i="2"/>
  <c r="BM98" i="2"/>
  <c r="BL98" i="2"/>
  <c r="BK98" i="2"/>
  <c r="BJ98" i="2"/>
  <c r="BI98" i="2"/>
  <c r="BH98" i="2"/>
  <c r="BG98" i="2"/>
  <c r="BF98" i="2"/>
  <c r="BE98" i="2"/>
  <c r="BD98" i="2"/>
  <c r="BC98" i="2"/>
  <c r="BB98" i="2"/>
  <c r="CC97" i="2"/>
  <c r="CB97" i="2"/>
  <c r="CA97" i="2"/>
  <c r="BZ97" i="2"/>
  <c r="BY97" i="2"/>
  <c r="BX97" i="2"/>
  <c r="BW97" i="2"/>
  <c r="BV97" i="2"/>
  <c r="BU97" i="2"/>
  <c r="BT97" i="2"/>
  <c r="BS97" i="2"/>
  <c r="BR97" i="2"/>
  <c r="BQ97" i="2"/>
  <c r="BP97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C97" i="2"/>
  <c r="BB97" i="2"/>
  <c r="CC96" i="2"/>
  <c r="CB96" i="2"/>
  <c r="CD96" i="2" s="1"/>
  <c r="CA96" i="2"/>
  <c r="BZ96" i="2"/>
  <c r="BY96" i="2"/>
  <c r="BX96" i="2"/>
  <c r="BW96" i="2"/>
  <c r="BV96" i="2"/>
  <c r="BU96" i="2"/>
  <c r="BT96" i="2"/>
  <c r="BS96" i="2"/>
  <c r="BR96" i="2"/>
  <c r="BQ96" i="2"/>
  <c r="BP96" i="2"/>
  <c r="BO96" i="2"/>
  <c r="BN96" i="2"/>
  <c r="BM96" i="2"/>
  <c r="BL96" i="2"/>
  <c r="BK96" i="2"/>
  <c r="BJ96" i="2"/>
  <c r="BI96" i="2"/>
  <c r="BH96" i="2"/>
  <c r="BG96" i="2"/>
  <c r="BF96" i="2"/>
  <c r="BE96" i="2"/>
  <c r="BD96" i="2"/>
  <c r="BC96" i="2"/>
  <c r="BB96" i="2"/>
  <c r="CE96" i="2" s="1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CG95" i="2" s="1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CE95" i="2" s="1"/>
  <c r="CC94" i="2"/>
  <c r="CB94" i="2"/>
  <c r="CA94" i="2"/>
  <c r="BZ94" i="2"/>
  <c r="BY94" i="2"/>
  <c r="BX94" i="2"/>
  <c r="BW94" i="2"/>
  <c r="CG94" i="2" s="1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B94" i="2"/>
  <c r="CC93" i="2"/>
  <c r="CB93" i="2"/>
  <c r="CA93" i="2"/>
  <c r="BZ93" i="2"/>
  <c r="BY93" i="2"/>
  <c r="BX93" i="2"/>
  <c r="BW93" i="2"/>
  <c r="CG93" i="2" s="1"/>
  <c r="BV93" i="2"/>
  <c r="BU93" i="2"/>
  <c r="BT93" i="2"/>
  <c r="BS93" i="2"/>
  <c r="BR93" i="2"/>
  <c r="BQ93" i="2"/>
  <c r="BP93" i="2"/>
  <c r="BO93" i="2"/>
  <c r="BN93" i="2"/>
  <c r="BM93" i="2"/>
  <c r="BL93" i="2"/>
  <c r="BK93" i="2"/>
  <c r="BJ93" i="2"/>
  <c r="BI93" i="2"/>
  <c r="BH93" i="2"/>
  <c r="BG93" i="2"/>
  <c r="BF93" i="2"/>
  <c r="BE93" i="2"/>
  <c r="BD93" i="2"/>
  <c r="BC93" i="2"/>
  <c r="BB93" i="2"/>
  <c r="CC92" i="2"/>
  <c r="CB92" i="2"/>
  <c r="CA92" i="2"/>
  <c r="BZ92" i="2"/>
  <c r="BY92" i="2"/>
  <c r="BX92" i="2"/>
  <c r="CG92" i="2" s="1"/>
  <c r="BW92" i="2"/>
  <c r="BV92" i="2"/>
  <c r="BU92" i="2"/>
  <c r="BT92" i="2"/>
  <c r="BS92" i="2"/>
  <c r="BR92" i="2"/>
  <c r="BQ92" i="2"/>
  <c r="BP92" i="2"/>
  <c r="BO92" i="2"/>
  <c r="BN92" i="2"/>
  <c r="BM92" i="2"/>
  <c r="BL92" i="2"/>
  <c r="BK92" i="2"/>
  <c r="BJ92" i="2"/>
  <c r="BI92" i="2"/>
  <c r="BH92" i="2"/>
  <c r="BG92" i="2"/>
  <c r="BF92" i="2"/>
  <c r="BE92" i="2"/>
  <c r="BD92" i="2"/>
  <c r="BC92" i="2"/>
  <c r="BB92" i="2"/>
  <c r="CC91" i="2"/>
  <c r="CB91" i="2"/>
  <c r="CD91" i="2" s="1"/>
  <c r="CA91" i="2"/>
  <c r="BZ91" i="2"/>
  <c r="BY91" i="2"/>
  <c r="BX91" i="2"/>
  <c r="CG91" i="2" s="1"/>
  <c r="BW91" i="2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C91" i="2"/>
  <c r="BB91" i="2"/>
  <c r="CE91" i="2" s="1"/>
  <c r="CG90" i="2"/>
  <c r="CC90" i="2"/>
  <c r="CB90" i="2"/>
  <c r="CA90" i="2"/>
  <c r="BZ90" i="2"/>
  <c r="BY90" i="2"/>
  <c r="BX90" i="2"/>
  <c r="BW90" i="2"/>
  <c r="BV90" i="2"/>
  <c r="BU90" i="2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BD90" i="2"/>
  <c r="BC90" i="2"/>
  <c r="BB90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CG88" i="2"/>
  <c r="CE88" i="2"/>
  <c r="CC88" i="2"/>
  <c r="CB88" i="2"/>
  <c r="CD88" i="2" s="1"/>
  <c r="CA88" i="2"/>
  <c r="BZ88" i="2"/>
  <c r="BY88" i="2"/>
  <c r="BX88" i="2"/>
  <c r="BW88" i="2"/>
  <c r="BV88" i="2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BC88" i="2"/>
  <c r="BB88" i="2"/>
  <c r="CC87" i="2"/>
  <c r="CB87" i="2"/>
  <c r="CA87" i="2"/>
  <c r="BZ87" i="2"/>
  <c r="BY87" i="2"/>
  <c r="BX87" i="2"/>
  <c r="BW87" i="2"/>
  <c r="CG87" i="2" s="1"/>
  <c r="BV87" i="2"/>
  <c r="BU87" i="2"/>
  <c r="BT87" i="2"/>
  <c r="BS87" i="2"/>
  <c r="BR87" i="2"/>
  <c r="BQ87" i="2"/>
  <c r="BP87" i="2"/>
  <c r="BO87" i="2"/>
  <c r="BN87" i="2"/>
  <c r="BM87" i="2"/>
  <c r="BL87" i="2"/>
  <c r="BK87" i="2"/>
  <c r="BJ87" i="2"/>
  <c r="BI87" i="2"/>
  <c r="BH87" i="2"/>
  <c r="BG87" i="2"/>
  <c r="BF87" i="2"/>
  <c r="BE87" i="2"/>
  <c r="BD87" i="2"/>
  <c r="BC87" i="2"/>
  <c r="BB87" i="2"/>
  <c r="CE87" i="2" s="1"/>
  <c r="CC86" i="2"/>
  <c r="CB86" i="2"/>
  <c r="CA86" i="2"/>
  <c r="BZ86" i="2"/>
  <c r="BY86" i="2"/>
  <c r="BX86" i="2"/>
  <c r="BW86" i="2"/>
  <c r="BV86" i="2"/>
  <c r="BU86" i="2"/>
  <c r="BT86" i="2"/>
  <c r="BS86" i="2"/>
  <c r="BR86" i="2"/>
  <c r="BQ86" i="2"/>
  <c r="BP86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BC86" i="2"/>
  <c r="BB86" i="2"/>
  <c r="CE86" i="2" s="1"/>
  <c r="CC85" i="2"/>
  <c r="CB85" i="2"/>
  <c r="CA85" i="2"/>
  <c r="BZ85" i="2"/>
  <c r="BY85" i="2"/>
  <c r="BX85" i="2"/>
  <c r="CG85" i="2" s="1"/>
  <c r="BW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BJ85" i="2"/>
  <c r="BI85" i="2"/>
  <c r="BH85" i="2"/>
  <c r="BG85" i="2"/>
  <c r="BF85" i="2"/>
  <c r="BE85" i="2"/>
  <c r="BD85" i="2"/>
  <c r="BC85" i="2"/>
  <c r="BB85" i="2"/>
  <c r="CC84" i="2"/>
  <c r="CB84" i="2"/>
  <c r="CD84" i="2" s="1"/>
  <c r="CA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CG84" i="2" s="1"/>
  <c r="BM84" i="2"/>
  <c r="BL84" i="2"/>
  <c r="BK84" i="2"/>
  <c r="BJ84" i="2"/>
  <c r="BI84" i="2"/>
  <c r="BH84" i="2"/>
  <c r="BG84" i="2"/>
  <c r="BF84" i="2"/>
  <c r="BE84" i="2"/>
  <c r="BD84" i="2"/>
  <c r="BC84" i="2"/>
  <c r="BB84" i="2"/>
  <c r="CE84" i="2" s="1"/>
  <c r="CG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CE83" i="2" s="1"/>
  <c r="CF83" i="2" s="1"/>
  <c r="CC82" i="2"/>
  <c r="CB82" i="2"/>
  <c r="CA82" i="2"/>
  <c r="BZ82" i="2"/>
  <c r="BY82" i="2"/>
  <c r="BX82" i="2"/>
  <c r="BW82" i="2"/>
  <c r="CG82" i="2" s="1"/>
  <c r="BV82" i="2"/>
  <c r="BU82" i="2"/>
  <c r="BT82" i="2"/>
  <c r="BS82" i="2"/>
  <c r="BR82" i="2"/>
  <c r="BQ82" i="2"/>
  <c r="BP82" i="2"/>
  <c r="BO82" i="2"/>
  <c r="BN82" i="2"/>
  <c r="BM82" i="2"/>
  <c r="BL82" i="2"/>
  <c r="BK82" i="2"/>
  <c r="BJ82" i="2"/>
  <c r="BI82" i="2"/>
  <c r="BH82" i="2"/>
  <c r="BG82" i="2"/>
  <c r="BF82" i="2"/>
  <c r="BE82" i="2"/>
  <c r="BD82" i="2"/>
  <c r="BC82" i="2"/>
  <c r="BB82" i="2"/>
  <c r="CC81" i="2"/>
  <c r="CB81" i="2"/>
  <c r="CA81" i="2"/>
  <c r="BZ81" i="2"/>
  <c r="BY81" i="2"/>
  <c r="BX81" i="2"/>
  <c r="BW81" i="2"/>
  <c r="CG81" i="2" s="1"/>
  <c r="BV81" i="2"/>
  <c r="BU81" i="2"/>
  <c r="BT81" i="2"/>
  <c r="BS81" i="2"/>
  <c r="BR81" i="2"/>
  <c r="BQ81" i="2"/>
  <c r="BP81" i="2"/>
  <c r="BO81" i="2"/>
  <c r="BN81" i="2"/>
  <c r="BM81" i="2"/>
  <c r="BL81" i="2"/>
  <c r="BK81" i="2"/>
  <c r="BJ81" i="2"/>
  <c r="BI81" i="2"/>
  <c r="BH81" i="2"/>
  <c r="BG81" i="2"/>
  <c r="BF81" i="2"/>
  <c r="BE81" i="2"/>
  <c r="BD81" i="2"/>
  <c r="BC81" i="2"/>
  <c r="BB81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CG80" i="2" s="1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CE80" i="2" s="1"/>
  <c r="CC79" i="2"/>
  <c r="CD79" i="2" s="1"/>
  <c r="CB79" i="2"/>
  <c r="CA79" i="2"/>
  <c r="BZ79" i="2"/>
  <c r="BY79" i="2"/>
  <c r="BX79" i="2"/>
  <c r="BW79" i="2"/>
  <c r="BV79" i="2"/>
  <c r="BU79" i="2"/>
  <c r="BT79" i="2"/>
  <c r="BS79" i="2"/>
  <c r="BR79" i="2"/>
  <c r="BQ79" i="2"/>
  <c r="BP79" i="2"/>
  <c r="BO79" i="2"/>
  <c r="BN79" i="2"/>
  <c r="BM79" i="2"/>
  <c r="BL79" i="2"/>
  <c r="BK79" i="2"/>
  <c r="BJ79" i="2"/>
  <c r="BI79" i="2"/>
  <c r="BH79" i="2"/>
  <c r="BG79" i="2"/>
  <c r="BF79" i="2"/>
  <c r="BE79" i="2"/>
  <c r="BD79" i="2"/>
  <c r="BC79" i="2"/>
  <c r="BB79" i="2"/>
  <c r="CE79" i="2" s="1"/>
  <c r="CG78" i="2"/>
  <c r="CC78" i="2"/>
  <c r="CB78" i="2"/>
  <c r="CA78" i="2"/>
  <c r="BZ78" i="2"/>
  <c r="BY78" i="2"/>
  <c r="BX78" i="2"/>
  <c r="BW78" i="2"/>
  <c r="BV78" i="2"/>
  <c r="BU78" i="2"/>
  <c r="BT78" i="2"/>
  <c r="BS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CE78" i="2" s="1"/>
  <c r="BC78" i="2"/>
  <c r="BB78" i="2"/>
  <c r="CC77" i="2"/>
  <c r="CB77" i="2"/>
  <c r="CA77" i="2"/>
  <c r="BZ77" i="2"/>
  <c r="BY77" i="2"/>
  <c r="BX77" i="2"/>
  <c r="BW77" i="2"/>
  <c r="CG77" i="2" s="1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CC76" i="2"/>
  <c r="CB76" i="2"/>
  <c r="CA76" i="2"/>
  <c r="BZ76" i="2"/>
  <c r="BY76" i="2"/>
  <c r="BX76" i="2"/>
  <c r="BW76" i="2"/>
  <c r="CG76" i="2" s="1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CC75" i="2"/>
  <c r="CB75" i="2"/>
  <c r="CD75" i="2" s="1"/>
  <c r="CA75" i="2"/>
  <c r="BZ75" i="2"/>
  <c r="BY75" i="2"/>
  <c r="BX75" i="2"/>
  <c r="BW75" i="2"/>
  <c r="BV75" i="2"/>
  <c r="BU75" i="2"/>
  <c r="BT75" i="2"/>
  <c r="BS75" i="2"/>
  <c r="BR75" i="2"/>
  <c r="BQ75" i="2"/>
  <c r="BP75" i="2"/>
  <c r="BO75" i="2"/>
  <c r="BN75" i="2"/>
  <c r="CG75" i="2" s="1"/>
  <c r="BM75" i="2"/>
  <c r="BL75" i="2"/>
  <c r="BK75" i="2"/>
  <c r="BJ75" i="2"/>
  <c r="BI75" i="2"/>
  <c r="BH75" i="2"/>
  <c r="BG75" i="2"/>
  <c r="BF75" i="2"/>
  <c r="BE75" i="2"/>
  <c r="BD75" i="2"/>
  <c r="BC75" i="2"/>
  <c r="BB75" i="2"/>
  <c r="CE75" i="2" s="1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CG74" i="2" s="1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CE74" i="2" s="1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CE73" i="2" s="1"/>
  <c r="CE72" i="2"/>
  <c r="CC72" i="2"/>
  <c r="CB72" i="2"/>
  <c r="CD72" i="2" s="1"/>
  <c r="CA72" i="2"/>
  <c r="BZ72" i="2"/>
  <c r="BY72" i="2"/>
  <c r="BX72" i="2"/>
  <c r="BW72" i="2"/>
  <c r="CG72" i="2" s="1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CG71" i="2" s="1"/>
  <c r="BM71" i="2"/>
  <c r="BL71" i="2"/>
  <c r="BK71" i="2"/>
  <c r="BJ71" i="2"/>
  <c r="BI71" i="2"/>
  <c r="BH71" i="2"/>
  <c r="BG71" i="2"/>
  <c r="BF71" i="2"/>
  <c r="BE71" i="2"/>
  <c r="BD71" i="2"/>
  <c r="BC71" i="2"/>
  <c r="BB71" i="2"/>
  <c r="CG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CE70" i="2" s="1"/>
  <c r="BB70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I69" i="2"/>
  <c r="BH69" i="2"/>
  <c r="BG69" i="2"/>
  <c r="BF69" i="2"/>
  <c r="BE69" i="2"/>
  <c r="BD69" i="2"/>
  <c r="BC69" i="2"/>
  <c r="BB69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CE68" i="2" s="1"/>
  <c r="CG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CC66" i="2"/>
  <c r="CB66" i="2"/>
  <c r="CA66" i="2"/>
  <c r="BZ66" i="2"/>
  <c r="BY66" i="2"/>
  <c r="BX66" i="2"/>
  <c r="BW66" i="2"/>
  <c r="CG66" i="2" s="1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CC65" i="2"/>
  <c r="CB65" i="2"/>
  <c r="CA65" i="2"/>
  <c r="BZ65" i="2"/>
  <c r="BY65" i="2"/>
  <c r="BX65" i="2"/>
  <c r="BW65" i="2"/>
  <c r="CG65" i="2" s="1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C64" i="2"/>
  <c r="BB64" i="2"/>
  <c r="CE64" i="2" s="1"/>
  <c r="CC63" i="2"/>
  <c r="CB63" i="2"/>
  <c r="CA63" i="2"/>
  <c r="BZ63" i="2"/>
  <c r="BY63" i="2"/>
  <c r="BX63" i="2"/>
  <c r="BW63" i="2"/>
  <c r="BV63" i="2"/>
  <c r="BU63" i="2"/>
  <c r="BT63" i="2"/>
  <c r="BS63" i="2"/>
  <c r="BR63" i="2"/>
  <c r="BQ63" i="2"/>
  <c r="BP63" i="2"/>
  <c r="CG63" i="2" s="1"/>
  <c r="BO63" i="2"/>
  <c r="BN63" i="2"/>
  <c r="BM63" i="2"/>
  <c r="BL63" i="2"/>
  <c r="BK63" i="2"/>
  <c r="BJ63" i="2"/>
  <c r="BI63" i="2"/>
  <c r="BH63" i="2"/>
  <c r="BG63" i="2"/>
  <c r="BF63" i="2"/>
  <c r="BE63" i="2"/>
  <c r="BD63" i="2"/>
  <c r="BC63" i="2"/>
  <c r="BB63" i="2"/>
  <c r="CE63" i="2" s="1"/>
  <c r="CC62" i="2"/>
  <c r="CB62" i="2"/>
  <c r="CA62" i="2"/>
  <c r="BZ62" i="2"/>
  <c r="BY62" i="2"/>
  <c r="BX62" i="2"/>
  <c r="BW62" i="2"/>
  <c r="CG62" i="2" s="1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CC61" i="2"/>
  <c r="CB61" i="2"/>
  <c r="CA61" i="2"/>
  <c r="BZ61" i="2"/>
  <c r="BY61" i="2"/>
  <c r="BX61" i="2"/>
  <c r="BW61" i="2"/>
  <c r="CG61" i="2" s="1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CC60" i="2"/>
  <c r="CB60" i="2"/>
  <c r="CA60" i="2"/>
  <c r="BZ60" i="2"/>
  <c r="BY60" i="2"/>
  <c r="BX60" i="2"/>
  <c r="BW60" i="2"/>
  <c r="CG60" i="2" s="1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CE60" i="2" s="1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CG59" i="2" s="1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CE59" i="2" s="1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CE58" i="2" s="1"/>
  <c r="CG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CG55" i="2" s="1"/>
  <c r="BM55" i="2"/>
  <c r="BL55" i="2"/>
  <c r="BK55" i="2"/>
  <c r="BJ55" i="2"/>
  <c r="BI55" i="2"/>
  <c r="BH55" i="2"/>
  <c r="BG55" i="2"/>
  <c r="BF55" i="2"/>
  <c r="BE55" i="2"/>
  <c r="BD55" i="2"/>
  <c r="BC55" i="2"/>
  <c r="BB55" i="2"/>
  <c r="CG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CE54" i="2" s="1"/>
  <c r="CC53" i="2"/>
  <c r="CB53" i="2"/>
  <c r="CA53" i="2"/>
  <c r="BZ53" i="2"/>
  <c r="BY53" i="2"/>
  <c r="BX53" i="2"/>
  <c r="BW53" i="2"/>
  <c r="CG53" i="2" s="1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CC52" i="2"/>
  <c r="CB52" i="2"/>
  <c r="CA52" i="2"/>
  <c r="BZ52" i="2"/>
  <c r="BY52" i="2"/>
  <c r="BX52" i="2"/>
  <c r="BW52" i="2"/>
  <c r="CG52" i="2" s="1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CC50" i="2"/>
  <c r="CB50" i="2"/>
  <c r="CA50" i="2"/>
  <c r="BZ50" i="2"/>
  <c r="BY50" i="2"/>
  <c r="CG50" i="2" s="1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CE50" i="2" s="1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CG49" i="2" s="1"/>
  <c r="BM49" i="2"/>
  <c r="BL49" i="2"/>
  <c r="BK49" i="2"/>
  <c r="BJ49" i="2"/>
  <c r="BI49" i="2"/>
  <c r="BH49" i="2"/>
  <c r="BG49" i="2"/>
  <c r="BF49" i="2"/>
  <c r="BE49" i="2"/>
  <c r="BD49" i="2"/>
  <c r="BC49" i="2"/>
  <c r="BB49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CG48" i="2" s="1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CG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CE47" i="2" s="1"/>
  <c r="CC46" i="2"/>
  <c r="CB46" i="2"/>
  <c r="CD46" i="2" s="1"/>
  <c r="CA46" i="2"/>
  <c r="BZ46" i="2"/>
  <c r="BY46" i="2"/>
  <c r="BX46" i="2"/>
  <c r="BW46" i="2"/>
  <c r="CG46" i="2" s="1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CE46" i="2" s="1"/>
  <c r="CC45" i="2"/>
  <c r="CB45" i="2"/>
  <c r="CA45" i="2"/>
  <c r="BZ45" i="2"/>
  <c r="BY45" i="2"/>
  <c r="CG45" i="2" s="1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CE44" i="2" s="1"/>
  <c r="CC43" i="2"/>
  <c r="CB43" i="2"/>
  <c r="CA43" i="2"/>
  <c r="BZ43" i="2"/>
  <c r="BY43" i="2"/>
  <c r="CG43" i="2" s="1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CE43" i="2" s="1"/>
  <c r="BJ43" i="2"/>
  <c r="BI43" i="2"/>
  <c r="BH43" i="2"/>
  <c r="BG43" i="2"/>
  <c r="BF43" i="2"/>
  <c r="BE43" i="2"/>
  <c r="BD43" i="2"/>
  <c r="BC43" i="2"/>
  <c r="BB43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CG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CC40" i="2"/>
  <c r="CD40" i="2" s="1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CE40" i="2" s="1"/>
  <c r="CG39" i="2"/>
  <c r="CC39" i="2"/>
  <c r="CD39" i="2" s="1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CE39" i="2" s="1"/>
  <c r="CC38" i="2"/>
  <c r="CB38" i="2"/>
  <c r="CA38" i="2"/>
  <c r="BZ38" i="2"/>
  <c r="BY38" i="2"/>
  <c r="BX38" i="2"/>
  <c r="BW38" i="2"/>
  <c r="CG38" i="2" s="1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CC37" i="2"/>
  <c r="CB37" i="2"/>
  <c r="CA37" i="2"/>
  <c r="BZ37" i="2"/>
  <c r="BY37" i="2"/>
  <c r="BX37" i="2"/>
  <c r="BW37" i="2"/>
  <c r="CG37" i="2" s="1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CC36" i="2"/>
  <c r="CB36" i="2"/>
  <c r="CD36" i="2" s="1"/>
  <c r="CA36" i="2"/>
  <c r="BZ36" i="2"/>
  <c r="BY36" i="2"/>
  <c r="BX36" i="2"/>
  <c r="CG36" i="2" s="1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CE36" i="2" s="1"/>
  <c r="CC35" i="2"/>
  <c r="CB35" i="2"/>
  <c r="CD35" i="2" s="1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CG35" i="2" s="1"/>
  <c r="BM35" i="2"/>
  <c r="BL35" i="2"/>
  <c r="BK35" i="2"/>
  <c r="BJ35" i="2"/>
  <c r="BI35" i="2"/>
  <c r="BH35" i="2"/>
  <c r="BG35" i="2"/>
  <c r="BF35" i="2"/>
  <c r="BE35" i="2"/>
  <c r="BD35" i="2"/>
  <c r="BC35" i="2"/>
  <c r="BB35" i="2"/>
  <c r="CE35" i="2" s="1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CG34" i="2" s="1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CG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CE33" i="2" s="1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CG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CE31" i="2" s="1"/>
  <c r="CC30" i="2"/>
  <c r="CB30" i="2"/>
  <c r="CD30" i="2" s="1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CE30" i="2" s="1"/>
  <c r="CC29" i="2"/>
  <c r="CB29" i="2"/>
  <c r="CA29" i="2"/>
  <c r="BZ29" i="2"/>
  <c r="BY29" i="2"/>
  <c r="BX29" i="2"/>
  <c r="CG29" i="2" s="1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CE29" i="2" s="1"/>
  <c r="BI29" i="2"/>
  <c r="BH29" i="2"/>
  <c r="BG29" i="2"/>
  <c r="BF29" i="2"/>
  <c r="BE29" i="2"/>
  <c r="BD29" i="2"/>
  <c r="BC29" i="2"/>
  <c r="BB29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CC26" i="2"/>
  <c r="CB26" i="2"/>
  <c r="CD26" i="2" s="1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CG26" i="2" s="1"/>
  <c r="BM26" i="2"/>
  <c r="BL26" i="2"/>
  <c r="BK26" i="2"/>
  <c r="BJ26" i="2"/>
  <c r="BI26" i="2"/>
  <c r="BH26" i="2"/>
  <c r="BG26" i="2"/>
  <c r="BF26" i="2"/>
  <c r="BE26" i="2"/>
  <c r="BD26" i="2"/>
  <c r="BC26" i="2"/>
  <c r="BB26" i="2"/>
  <c r="CE26" i="2" s="1"/>
  <c r="CG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CE25" i="2" s="1"/>
  <c r="CC24" i="2"/>
  <c r="CB24" i="2"/>
  <c r="CA24" i="2"/>
  <c r="BZ24" i="2"/>
  <c r="BY24" i="2"/>
  <c r="BX24" i="2"/>
  <c r="BW24" i="2"/>
  <c r="CG24" i="2" s="1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CE24" i="2" s="1"/>
  <c r="BE24" i="2"/>
  <c r="BD24" i="2"/>
  <c r="BC24" i="2"/>
  <c r="BB24" i="2"/>
  <c r="CC23" i="2"/>
  <c r="CB23" i="2"/>
  <c r="CA23" i="2"/>
  <c r="BZ23" i="2"/>
  <c r="BY23" i="2"/>
  <c r="BX23" i="2"/>
  <c r="BW23" i="2"/>
  <c r="CG23" i="2" s="1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CC22" i="2"/>
  <c r="CB22" i="2"/>
  <c r="CD22" i="2" s="1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CG22" i="2" s="1"/>
  <c r="BM22" i="2"/>
  <c r="BL22" i="2"/>
  <c r="BK22" i="2"/>
  <c r="BJ22" i="2"/>
  <c r="BI22" i="2"/>
  <c r="BH22" i="2"/>
  <c r="BG22" i="2"/>
  <c r="BF22" i="2"/>
  <c r="BE22" i="2"/>
  <c r="BD22" i="2"/>
  <c r="BC22" i="2"/>
  <c r="BB22" i="2"/>
  <c r="CE22" i="2" s="1"/>
  <c r="CF22" i="2" s="1"/>
  <c r="Z16" i="2"/>
  <c r="AD16" i="2" s="1"/>
  <c r="AL15" i="2"/>
  <c r="AP15" i="2" s="1"/>
  <c r="Z15" i="2"/>
  <c r="AD15" i="2" s="1"/>
  <c r="AL14" i="2"/>
  <c r="AP14" i="2" s="1"/>
  <c r="Z14" i="2"/>
  <c r="AD14" i="2" s="1"/>
  <c r="AL13" i="2"/>
  <c r="AP13" i="2" s="1"/>
  <c r="Z13" i="2"/>
  <c r="AD13" i="2" s="1"/>
  <c r="AL12" i="2"/>
  <c r="AP12" i="2" s="1"/>
  <c r="Z12" i="2"/>
  <c r="AD12" i="2" s="1"/>
  <c r="AL11" i="2"/>
  <c r="AP11" i="2" s="1"/>
  <c r="Z11" i="2"/>
  <c r="AD11" i="2" s="1"/>
  <c r="AJ8" i="2"/>
  <c r="AB7" i="5"/>
  <c r="AS71" i="5"/>
  <c r="AS70" i="5"/>
  <c r="AS69" i="5"/>
  <c r="AS68" i="5"/>
  <c r="AS67" i="5"/>
  <c r="AS66" i="5"/>
  <c r="AS65" i="5"/>
  <c r="AS64" i="5"/>
  <c r="AS63" i="5"/>
  <c r="AS62" i="5"/>
  <c r="AS61" i="5"/>
  <c r="AS60" i="5"/>
  <c r="AS59" i="5"/>
  <c r="AS58" i="5"/>
  <c r="AS57" i="5"/>
  <c r="AS56" i="5"/>
  <c r="AS55" i="5"/>
  <c r="AS54" i="5"/>
  <c r="AS53" i="5"/>
  <c r="AS52" i="5"/>
  <c r="AS51" i="5"/>
  <c r="AS50" i="5"/>
  <c r="AS49" i="5"/>
  <c r="AS48" i="5"/>
  <c r="AS47" i="5"/>
  <c r="AS46" i="5"/>
  <c r="AS45" i="5"/>
  <c r="AS44" i="5"/>
  <c r="AS43" i="5"/>
  <c r="AS42" i="5"/>
  <c r="AS41" i="5"/>
  <c r="AS40" i="5"/>
  <c r="AS39" i="5"/>
  <c r="AS38" i="5"/>
  <c r="AS37" i="5"/>
  <c r="AS36" i="5"/>
  <c r="AS35" i="5"/>
  <c r="AS34" i="5"/>
  <c r="AS33" i="5"/>
  <c r="AS32" i="5"/>
  <c r="AS31" i="5"/>
  <c r="AS30" i="5"/>
  <c r="AS29" i="5"/>
  <c r="AS28" i="5"/>
  <c r="AS27" i="5"/>
  <c r="AS26" i="5"/>
  <c r="AS25" i="5"/>
  <c r="AS24" i="5"/>
  <c r="AS23" i="5"/>
  <c r="CC121" i="5"/>
  <c r="CB121" i="5"/>
  <c r="CA121" i="5"/>
  <c r="BZ121" i="5"/>
  <c r="BY121" i="5"/>
  <c r="BX121" i="5"/>
  <c r="BW121" i="5"/>
  <c r="BV121" i="5"/>
  <c r="BU121" i="5"/>
  <c r="BT121" i="5"/>
  <c r="BS121" i="5"/>
  <c r="BR121" i="5"/>
  <c r="BQ121" i="5"/>
  <c r="BP121" i="5"/>
  <c r="BO121" i="5"/>
  <c r="BN121" i="5"/>
  <c r="BM121" i="5"/>
  <c r="BL121" i="5"/>
  <c r="BK121" i="5"/>
  <c r="BJ121" i="5"/>
  <c r="BI121" i="5"/>
  <c r="BH121" i="5"/>
  <c r="BG121" i="5"/>
  <c r="BF121" i="5"/>
  <c r="BE121" i="5"/>
  <c r="BD121" i="5"/>
  <c r="BC121" i="5"/>
  <c r="BB121" i="5"/>
  <c r="CE121" i="5" s="1"/>
  <c r="CC120" i="5"/>
  <c r="CB120" i="5"/>
  <c r="CA120" i="5"/>
  <c r="BZ120" i="5"/>
  <c r="BY120" i="5"/>
  <c r="BX120" i="5"/>
  <c r="BW120" i="5"/>
  <c r="BV120" i="5"/>
  <c r="BU120" i="5"/>
  <c r="BT120" i="5"/>
  <c r="BS120" i="5"/>
  <c r="BR120" i="5"/>
  <c r="BQ120" i="5"/>
  <c r="BP120" i="5"/>
  <c r="CG120" i="5" s="1"/>
  <c r="BO120" i="5"/>
  <c r="BN120" i="5"/>
  <c r="BM120" i="5"/>
  <c r="BL120" i="5"/>
  <c r="BK120" i="5"/>
  <c r="BJ120" i="5"/>
  <c r="BI120" i="5"/>
  <c r="BH120" i="5"/>
  <c r="BG120" i="5"/>
  <c r="BF120" i="5"/>
  <c r="BE120" i="5"/>
  <c r="BD120" i="5"/>
  <c r="BC120" i="5"/>
  <c r="BB120" i="5"/>
  <c r="CE120" i="5" s="1"/>
  <c r="CC119" i="5"/>
  <c r="CB119" i="5"/>
  <c r="CA119" i="5"/>
  <c r="BZ119" i="5"/>
  <c r="BY119" i="5"/>
  <c r="BX119" i="5"/>
  <c r="BW119" i="5"/>
  <c r="CG119" i="5" s="1"/>
  <c r="BV119" i="5"/>
  <c r="BU119" i="5"/>
  <c r="BT119" i="5"/>
  <c r="BS119" i="5"/>
  <c r="BR119" i="5"/>
  <c r="BQ119" i="5"/>
  <c r="BP119" i="5"/>
  <c r="BO119" i="5"/>
  <c r="BN119" i="5"/>
  <c r="BM119" i="5"/>
  <c r="BL119" i="5"/>
  <c r="BK119" i="5"/>
  <c r="BJ119" i="5"/>
  <c r="BI119" i="5"/>
  <c r="BH119" i="5"/>
  <c r="BG119" i="5"/>
  <c r="BF119" i="5"/>
  <c r="BE119" i="5"/>
  <c r="BD119" i="5"/>
  <c r="BC119" i="5"/>
  <c r="BB119" i="5"/>
  <c r="CC118" i="5"/>
  <c r="CB118" i="5"/>
  <c r="CA118" i="5"/>
  <c r="BZ118" i="5"/>
  <c r="BY118" i="5"/>
  <c r="BX118" i="5"/>
  <c r="BW118" i="5"/>
  <c r="CG118" i="5" s="1"/>
  <c r="BV118" i="5"/>
  <c r="BU118" i="5"/>
  <c r="BT118" i="5"/>
  <c r="BS118" i="5"/>
  <c r="BR118" i="5"/>
  <c r="BQ118" i="5"/>
  <c r="BP118" i="5"/>
  <c r="BO118" i="5"/>
  <c r="BN118" i="5"/>
  <c r="BM118" i="5"/>
  <c r="BL118" i="5"/>
  <c r="BK118" i="5"/>
  <c r="BJ118" i="5"/>
  <c r="BI118" i="5"/>
  <c r="BH118" i="5"/>
  <c r="BG118" i="5"/>
  <c r="BF118" i="5"/>
  <c r="BE118" i="5"/>
  <c r="BD118" i="5"/>
  <c r="BC118" i="5"/>
  <c r="BB118" i="5"/>
  <c r="CC117" i="5"/>
  <c r="CB117" i="5"/>
  <c r="CA117" i="5"/>
  <c r="BZ117" i="5"/>
  <c r="BY117" i="5"/>
  <c r="BX117" i="5"/>
  <c r="BW117" i="5"/>
  <c r="BV117" i="5"/>
  <c r="BU117" i="5"/>
  <c r="BT117" i="5"/>
  <c r="BS117" i="5"/>
  <c r="BR117" i="5"/>
  <c r="BQ117" i="5"/>
  <c r="BP117" i="5"/>
  <c r="BO117" i="5"/>
  <c r="BN117" i="5"/>
  <c r="CG117" i="5" s="1"/>
  <c r="BM117" i="5"/>
  <c r="BL117" i="5"/>
  <c r="BK117" i="5"/>
  <c r="BJ117" i="5"/>
  <c r="BI117" i="5"/>
  <c r="BH117" i="5"/>
  <c r="BG117" i="5"/>
  <c r="BF117" i="5"/>
  <c r="BE117" i="5"/>
  <c r="BD117" i="5"/>
  <c r="BC117" i="5"/>
  <c r="BB117" i="5"/>
  <c r="CE117" i="5" s="1"/>
  <c r="CF117" i="5" s="1"/>
  <c r="CG116" i="5"/>
  <c r="CE116" i="5"/>
  <c r="CF116" i="5" s="1"/>
  <c r="CC116" i="5"/>
  <c r="CB116" i="5"/>
  <c r="CA116" i="5"/>
  <c r="BZ116" i="5"/>
  <c r="BY116" i="5"/>
  <c r="BX116" i="5"/>
  <c r="BW116" i="5"/>
  <c r="BV116" i="5"/>
  <c r="BU116" i="5"/>
  <c r="BT116" i="5"/>
  <c r="BS116" i="5"/>
  <c r="BR116" i="5"/>
  <c r="BQ116" i="5"/>
  <c r="BP116" i="5"/>
  <c r="BO116" i="5"/>
  <c r="BN116" i="5"/>
  <c r="BM116" i="5"/>
  <c r="BL116" i="5"/>
  <c r="BK116" i="5"/>
  <c r="BJ116" i="5"/>
  <c r="BI116" i="5"/>
  <c r="BH116" i="5"/>
  <c r="BG116" i="5"/>
  <c r="BF116" i="5"/>
  <c r="BE116" i="5"/>
  <c r="BD116" i="5"/>
  <c r="BC116" i="5"/>
  <c r="BB116" i="5"/>
  <c r="CC115" i="5"/>
  <c r="CB115" i="5"/>
  <c r="CA115" i="5"/>
  <c r="BZ115" i="5"/>
  <c r="BY115" i="5"/>
  <c r="BX115" i="5"/>
  <c r="BW115" i="5"/>
  <c r="CG115" i="5" s="1"/>
  <c r="BV115" i="5"/>
  <c r="BU115" i="5"/>
  <c r="BT115" i="5"/>
  <c r="BS115" i="5"/>
  <c r="BR115" i="5"/>
  <c r="BQ115" i="5"/>
  <c r="BP115" i="5"/>
  <c r="BO115" i="5"/>
  <c r="BN115" i="5"/>
  <c r="BM115" i="5"/>
  <c r="BL115" i="5"/>
  <c r="BK115" i="5"/>
  <c r="BJ115" i="5"/>
  <c r="BI115" i="5"/>
  <c r="BH115" i="5"/>
  <c r="BG115" i="5"/>
  <c r="BF115" i="5"/>
  <c r="BE115" i="5"/>
  <c r="BD115" i="5"/>
  <c r="BC115" i="5"/>
  <c r="CE115" i="5" s="1"/>
  <c r="CF115" i="5" s="1"/>
  <c r="BB115" i="5"/>
  <c r="CC114" i="5"/>
  <c r="CB114" i="5"/>
  <c r="CA114" i="5"/>
  <c r="BZ114" i="5"/>
  <c r="BY114" i="5"/>
  <c r="BX114" i="5"/>
  <c r="BW114" i="5"/>
  <c r="BV114" i="5"/>
  <c r="BU114" i="5"/>
  <c r="BT114" i="5"/>
  <c r="BS114" i="5"/>
  <c r="BR114" i="5"/>
  <c r="BQ114" i="5"/>
  <c r="BP114" i="5"/>
  <c r="BO114" i="5"/>
  <c r="BN114" i="5"/>
  <c r="BM114" i="5"/>
  <c r="BL114" i="5"/>
  <c r="BK114" i="5"/>
  <c r="BJ114" i="5"/>
  <c r="BI114" i="5"/>
  <c r="BH114" i="5"/>
  <c r="BG114" i="5"/>
  <c r="BF114" i="5"/>
  <c r="BE114" i="5"/>
  <c r="BD114" i="5"/>
  <c r="BC114" i="5"/>
  <c r="BB114" i="5"/>
  <c r="CC113" i="5"/>
  <c r="CB113" i="5"/>
  <c r="CA113" i="5"/>
  <c r="BZ113" i="5"/>
  <c r="BY113" i="5"/>
  <c r="BX113" i="5"/>
  <c r="BW113" i="5"/>
  <c r="BV113" i="5"/>
  <c r="BU113" i="5"/>
  <c r="BT113" i="5"/>
  <c r="BS113" i="5"/>
  <c r="BR113" i="5"/>
  <c r="BQ113" i="5"/>
  <c r="BP113" i="5"/>
  <c r="CG113" i="5" s="1"/>
  <c r="BO113" i="5"/>
  <c r="BN113" i="5"/>
  <c r="BM113" i="5"/>
  <c r="BL113" i="5"/>
  <c r="BK113" i="5"/>
  <c r="BJ113" i="5"/>
  <c r="BI113" i="5"/>
  <c r="BH113" i="5"/>
  <c r="BG113" i="5"/>
  <c r="BF113" i="5"/>
  <c r="BE113" i="5"/>
  <c r="BD113" i="5"/>
  <c r="BC113" i="5"/>
  <c r="BB113" i="5"/>
  <c r="CE113" i="5" s="1"/>
  <c r="CC112" i="5"/>
  <c r="CB112" i="5"/>
  <c r="CA112" i="5"/>
  <c r="BZ112" i="5"/>
  <c r="BY112" i="5"/>
  <c r="BX112" i="5"/>
  <c r="BW112" i="5"/>
  <c r="CG112" i="5" s="1"/>
  <c r="BV112" i="5"/>
  <c r="BU112" i="5"/>
  <c r="BT112" i="5"/>
  <c r="BS112" i="5"/>
  <c r="BR112" i="5"/>
  <c r="BQ112" i="5"/>
  <c r="BP112" i="5"/>
  <c r="BO112" i="5"/>
  <c r="BN112" i="5"/>
  <c r="BM112" i="5"/>
  <c r="BL112" i="5"/>
  <c r="BK112" i="5"/>
  <c r="BJ112" i="5"/>
  <c r="BI112" i="5"/>
  <c r="BH112" i="5"/>
  <c r="BG112" i="5"/>
  <c r="BF112" i="5"/>
  <c r="BE112" i="5"/>
  <c r="BD112" i="5"/>
  <c r="BC112" i="5"/>
  <c r="BB112" i="5"/>
  <c r="CC111" i="5"/>
  <c r="CB111" i="5"/>
  <c r="CA111" i="5"/>
  <c r="BZ111" i="5"/>
  <c r="BY111" i="5"/>
  <c r="BX111" i="5"/>
  <c r="BW111" i="5"/>
  <c r="CG111" i="5" s="1"/>
  <c r="BV111" i="5"/>
  <c r="BU111" i="5"/>
  <c r="BT111" i="5"/>
  <c r="BS111" i="5"/>
  <c r="BR111" i="5"/>
  <c r="BQ111" i="5"/>
  <c r="BP111" i="5"/>
  <c r="BO111" i="5"/>
  <c r="BN111" i="5"/>
  <c r="BM111" i="5"/>
  <c r="BL111" i="5"/>
  <c r="BK111" i="5"/>
  <c r="BJ111" i="5"/>
  <c r="BI111" i="5"/>
  <c r="BH111" i="5"/>
  <c r="BG111" i="5"/>
  <c r="BF111" i="5"/>
  <c r="BE111" i="5"/>
  <c r="BD111" i="5"/>
  <c r="BC111" i="5"/>
  <c r="BB111" i="5"/>
  <c r="CC110" i="5"/>
  <c r="CD110" i="5" s="1"/>
  <c r="CB110" i="5"/>
  <c r="CA110" i="5"/>
  <c r="BZ110" i="5"/>
  <c r="BY110" i="5"/>
  <c r="BX110" i="5"/>
  <c r="BW110" i="5"/>
  <c r="BV110" i="5"/>
  <c r="BU110" i="5"/>
  <c r="BT110" i="5"/>
  <c r="BS110" i="5"/>
  <c r="BR110" i="5"/>
  <c r="BQ110" i="5"/>
  <c r="BP110" i="5"/>
  <c r="BO110" i="5"/>
  <c r="BN110" i="5"/>
  <c r="BM110" i="5"/>
  <c r="BL110" i="5"/>
  <c r="BK110" i="5"/>
  <c r="BJ110" i="5"/>
  <c r="BI110" i="5"/>
  <c r="BH110" i="5"/>
  <c r="BG110" i="5"/>
  <c r="BF110" i="5"/>
  <c r="BE110" i="5"/>
  <c r="BD110" i="5"/>
  <c r="BC110" i="5"/>
  <c r="BB110" i="5"/>
  <c r="CE110" i="5" s="1"/>
  <c r="CG109" i="5"/>
  <c r="CC109" i="5"/>
  <c r="CB109" i="5"/>
  <c r="CD109" i="5" s="1"/>
  <c r="CA109" i="5"/>
  <c r="BZ109" i="5"/>
  <c r="BY109" i="5"/>
  <c r="BX109" i="5"/>
  <c r="BW109" i="5"/>
  <c r="BV109" i="5"/>
  <c r="BU109" i="5"/>
  <c r="BT109" i="5"/>
  <c r="BS109" i="5"/>
  <c r="BR109" i="5"/>
  <c r="BQ109" i="5"/>
  <c r="BP109" i="5"/>
  <c r="BO109" i="5"/>
  <c r="BN109" i="5"/>
  <c r="BM109" i="5"/>
  <c r="BL109" i="5"/>
  <c r="BK109" i="5"/>
  <c r="BJ109" i="5"/>
  <c r="BI109" i="5"/>
  <c r="BH109" i="5"/>
  <c r="BG109" i="5"/>
  <c r="BF109" i="5"/>
  <c r="BE109" i="5"/>
  <c r="BD109" i="5"/>
  <c r="CE109" i="5" s="1"/>
  <c r="CF109" i="5" s="1"/>
  <c r="BC109" i="5"/>
  <c r="BB109" i="5"/>
  <c r="CC108" i="5"/>
  <c r="CB108" i="5"/>
  <c r="CA108" i="5"/>
  <c r="BZ108" i="5"/>
  <c r="BY108" i="5"/>
  <c r="BX108" i="5"/>
  <c r="BW108" i="5"/>
  <c r="BV108" i="5"/>
  <c r="BU108" i="5"/>
  <c r="BT108" i="5"/>
  <c r="BS108" i="5"/>
  <c r="BR108" i="5"/>
  <c r="BQ108" i="5"/>
  <c r="BP108" i="5"/>
  <c r="BO108" i="5"/>
  <c r="BN108" i="5"/>
  <c r="BM108" i="5"/>
  <c r="BL108" i="5"/>
  <c r="BK108" i="5"/>
  <c r="BJ108" i="5"/>
  <c r="BI108" i="5"/>
  <c r="BH108" i="5"/>
  <c r="BG108" i="5"/>
  <c r="BF108" i="5"/>
  <c r="BE108" i="5"/>
  <c r="BD108" i="5"/>
  <c r="BC108" i="5"/>
  <c r="BB108" i="5"/>
  <c r="CC107" i="5"/>
  <c r="CB107" i="5"/>
  <c r="CA107" i="5"/>
  <c r="BZ107" i="5"/>
  <c r="BY107" i="5"/>
  <c r="CG107" i="5" s="1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CC106" i="5"/>
  <c r="CD106" i="5" s="1"/>
  <c r="CB106" i="5"/>
  <c r="CA106" i="5"/>
  <c r="BZ106" i="5"/>
  <c r="BY106" i="5"/>
  <c r="BX106" i="5"/>
  <c r="BW106" i="5"/>
  <c r="BV106" i="5"/>
  <c r="BU106" i="5"/>
  <c r="BT106" i="5"/>
  <c r="BS106" i="5"/>
  <c r="BR106" i="5"/>
  <c r="BQ106" i="5"/>
  <c r="BP106" i="5"/>
  <c r="BO106" i="5"/>
  <c r="CG106" i="5" s="1"/>
  <c r="BN106" i="5"/>
  <c r="BM106" i="5"/>
  <c r="BL106" i="5"/>
  <c r="BK106" i="5"/>
  <c r="BJ106" i="5"/>
  <c r="BI106" i="5"/>
  <c r="BH106" i="5"/>
  <c r="BG106" i="5"/>
  <c r="BF106" i="5"/>
  <c r="BE106" i="5"/>
  <c r="BD106" i="5"/>
  <c r="BC106" i="5"/>
  <c r="BB106" i="5"/>
  <c r="CE106" i="5" s="1"/>
  <c r="CF106" i="5" s="1"/>
  <c r="CG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D105" i="5"/>
  <c r="BC105" i="5"/>
  <c r="BB105" i="5"/>
  <c r="CE105" i="5" s="1"/>
  <c r="CC104" i="5"/>
  <c r="CB104" i="5"/>
  <c r="CD104" i="5" s="1"/>
  <c r="CA104" i="5"/>
  <c r="BZ104" i="5"/>
  <c r="BY104" i="5"/>
  <c r="BX104" i="5"/>
  <c r="BW104" i="5"/>
  <c r="CG104" i="5" s="1"/>
  <c r="BV104" i="5"/>
  <c r="BU104" i="5"/>
  <c r="BT104" i="5"/>
  <c r="BS104" i="5"/>
  <c r="BR104" i="5"/>
  <c r="BQ104" i="5"/>
  <c r="BP104" i="5"/>
  <c r="BO104" i="5"/>
  <c r="BN104" i="5"/>
  <c r="BM104" i="5"/>
  <c r="BL104" i="5"/>
  <c r="BK104" i="5"/>
  <c r="BJ104" i="5"/>
  <c r="BI104" i="5"/>
  <c r="BH104" i="5"/>
  <c r="BG104" i="5"/>
  <c r="BF104" i="5"/>
  <c r="BE104" i="5"/>
  <c r="BD104" i="5"/>
  <c r="BC104" i="5"/>
  <c r="BB104" i="5"/>
  <c r="CE104" i="5" s="1"/>
  <c r="CF104" i="5" s="1"/>
  <c r="CC103" i="5"/>
  <c r="CB103" i="5"/>
  <c r="CA103" i="5"/>
  <c r="BZ103" i="5"/>
  <c r="BY103" i="5"/>
  <c r="BX103" i="5"/>
  <c r="BW103" i="5"/>
  <c r="BV103" i="5"/>
  <c r="BU103" i="5"/>
  <c r="BT103" i="5"/>
  <c r="BS103" i="5"/>
  <c r="BR103" i="5"/>
  <c r="BQ103" i="5"/>
  <c r="BP103" i="5"/>
  <c r="BO103" i="5"/>
  <c r="BN103" i="5"/>
  <c r="BM103" i="5"/>
  <c r="BL103" i="5"/>
  <c r="BK103" i="5"/>
  <c r="BJ103" i="5"/>
  <c r="BI103" i="5"/>
  <c r="BH103" i="5"/>
  <c r="BG103" i="5"/>
  <c r="BF103" i="5"/>
  <c r="BE103" i="5"/>
  <c r="BD103" i="5"/>
  <c r="BC103" i="5"/>
  <c r="BB103" i="5"/>
  <c r="CE103" i="5" s="1"/>
  <c r="CG102" i="5"/>
  <c r="CC102" i="5"/>
  <c r="CB102" i="5"/>
  <c r="CA102" i="5"/>
  <c r="BZ102" i="5"/>
  <c r="BY102" i="5"/>
  <c r="BX102" i="5"/>
  <c r="BW102" i="5"/>
  <c r="BV102" i="5"/>
  <c r="BU102" i="5"/>
  <c r="BT102" i="5"/>
  <c r="BS102" i="5"/>
  <c r="BR102" i="5"/>
  <c r="BQ102" i="5"/>
  <c r="BP102" i="5"/>
  <c r="BO102" i="5"/>
  <c r="BN102" i="5"/>
  <c r="BM102" i="5"/>
  <c r="BL102" i="5"/>
  <c r="BK102" i="5"/>
  <c r="BJ102" i="5"/>
  <c r="BI102" i="5"/>
  <c r="BH102" i="5"/>
  <c r="BG102" i="5"/>
  <c r="BF102" i="5"/>
  <c r="BE102" i="5"/>
  <c r="BD102" i="5"/>
  <c r="CE102" i="5" s="1"/>
  <c r="CF102" i="5" s="1"/>
  <c r="BC102" i="5"/>
  <c r="BB102" i="5"/>
  <c r="CC101" i="5"/>
  <c r="CB101" i="5"/>
  <c r="CA101" i="5"/>
  <c r="BZ101" i="5"/>
  <c r="BY101" i="5"/>
  <c r="BX101" i="5"/>
  <c r="BW101" i="5"/>
  <c r="CG101" i="5" s="1"/>
  <c r="BV101" i="5"/>
  <c r="BU101" i="5"/>
  <c r="BT101" i="5"/>
  <c r="BS101" i="5"/>
  <c r="BR101" i="5"/>
  <c r="BQ101" i="5"/>
  <c r="BP101" i="5"/>
  <c r="BO101" i="5"/>
  <c r="BN101" i="5"/>
  <c r="BM101" i="5"/>
  <c r="BL101" i="5"/>
  <c r="BK101" i="5"/>
  <c r="BJ101" i="5"/>
  <c r="BI101" i="5"/>
  <c r="BH101" i="5"/>
  <c r="BG101" i="5"/>
  <c r="BF101" i="5"/>
  <c r="BE101" i="5"/>
  <c r="BD101" i="5"/>
  <c r="BC101" i="5"/>
  <c r="BB101" i="5"/>
  <c r="CC100" i="5"/>
  <c r="CB100" i="5"/>
  <c r="CA100" i="5"/>
  <c r="BZ100" i="5"/>
  <c r="BY100" i="5"/>
  <c r="BX100" i="5"/>
  <c r="BW100" i="5"/>
  <c r="BV100" i="5"/>
  <c r="BU100" i="5"/>
  <c r="BT100" i="5"/>
  <c r="BS100" i="5"/>
  <c r="BR100" i="5"/>
  <c r="BQ100" i="5"/>
  <c r="BP100" i="5"/>
  <c r="BO100" i="5"/>
  <c r="BN100" i="5"/>
  <c r="BM100" i="5"/>
  <c r="BL100" i="5"/>
  <c r="BK100" i="5"/>
  <c r="BJ100" i="5"/>
  <c r="BI100" i="5"/>
  <c r="BH100" i="5"/>
  <c r="BG100" i="5"/>
  <c r="BF100" i="5"/>
  <c r="BE100" i="5"/>
  <c r="BD100" i="5"/>
  <c r="BC100" i="5"/>
  <c r="BB100" i="5"/>
  <c r="CC99" i="5"/>
  <c r="CD99" i="5" s="1"/>
  <c r="CB99" i="5"/>
  <c r="CA99" i="5"/>
  <c r="BZ99" i="5"/>
  <c r="BY99" i="5"/>
  <c r="BX99" i="5"/>
  <c r="BW99" i="5"/>
  <c r="BV99" i="5"/>
  <c r="BU99" i="5"/>
  <c r="BT99" i="5"/>
  <c r="BS99" i="5"/>
  <c r="BR99" i="5"/>
  <c r="BQ99" i="5"/>
  <c r="BP99" i="5"/>
  <c r="BO99" i="5"/>
  <c r="CG99" i="5" s="1"/>
  <c r="BN99" i="5"/>
  <c r="BM99" i="5"/>
  <c r="BL99" i="5"/>
  <c r="BK99" i="5"/>
  <c r="BJ99" i="5"/>
  <c r="BI99" i="5"/>
  <c r="BH99" i="5"/>
  <c r="BG99" i="5"/>
  <c r="BF99" i="5"/>
  <c r="BE99" i="5"/>
  <c r="BD99" i="5"/>
  <c r="BC99" i="5"/>
  <c r="BB99" i="5"/>
  <c r="CE99" i="5" s="1"/>
  <c r="CC98" i="5"/>
  <c r="CB98" i="5"/>
  <c r="CA98" i="5"/>
  <c r="BZ98" i="5"/>
  <c r="BY98" i="5"/>
  <c r="BX98" i="5"/>
  <c r="BW98" i="5"/>
  <c r="CG98" i="5" s="1"/>
  <c r="BV98" i="5"/>
  <c r="BU98" i="5"/>
  <c r="BT98" i="5"/>
  <c r="BS98" i="5"/>
  <c r="BR98" i="5"/>
  <c r="BQ98" i="5"/>
  <c r="BP98" i="5"/>
  <c r="BO98" i="5"/>
  <c r="BN98" i="5"/>
  <c r="BM98" i="5"/>
  <c r="BL98" i="5"/>
  <c r="BK98" i="5"/>
  <c r="BJ98" i="5"/>
  <c r="BI98" i="5"/>
  <c r="BH98" i="5"/>
  <c r="BG98" i="5"/>
  <c r="BF98" i="5"/>
  <c r="BE98" i="5"/>
  <c r="BD98" i="5"/>
  <c r="BC98" i="5"/>
  <c r="BB98" i="5"/>
  <c r="CC97" i="5"/>
  <c r="CB97" i="5"/>
  <c r="CA97" i="5"/>
  <c r="BZ97" i="5"/>
  <c r="BY97" i="5"/>
  <c r="BX97" i="5"/>
  <c r="BW97" i="5"/>
  <c r="CG97" i="5" s="1"/>
  <c r="BV97" i="5"/>
  <c r="BU97" i="5"/>
  <c r="BT97" i="5"/>
  <c r="BS97" i="5"/>
  <c r="BR97" i="5"/>
  <c r="BQ97" i="5"/>
  <c r="BP97" i="5"/>
  <c r="BO97" i="5"/>
  <c r="BN97" i="5"/>
  <c r="BM97" i="5"/>
  <c r="BL97" i="5"/>
  <c r="BK97" i="5"/>
  <c r="BJ97" i="5"/>
  <c r="BI97" i="5"/>
  <c r="BH97" i="5"/>
  <c r="BG97" i="5"/>
  <c r="BF97" i="5"/>
  <c r="BE97" i="5"/>
  <c r="BD97" i="5"/>
  <c r="BC97" i="5"/>
  <c r="BB97" i="5"/>
  <c r="CC96" i="5"/>
  <c r="CD96" i="5" s="1"/>
  <c r="CB96" i="5"/>
  <c r="CA96" i="5"/>
  <c r="BZ96" i="5"/>
  <c r="BY96" i="5"/>
  <c r="BX96" i="5"/>
  <c r="BW96" i="5"/>
  <c r="BV96" i="5"/>
  <c r="BU96" i="5"/>
  <c r="BT96" i="5"/>
  <c r="BS96" i="5"/>
  <c r="BR96" i="5"/>
  <c r="BQ96" i="5"/>
  <c r="BP96" i="5"/>
  <c r="BO96" i="5"/>
  <c r="BN96" i="5"/>
  <c r="BM96" i="5"/>
  <c r="BL96" i="5"/>
  <c r="BK96" i="5"/>
  <c r="BJ96" i="5"/>
  <c r="BI96" i="5"/>
  <c r="BH96" i="5"/>
  <c r="BG96" i="5"/>
  <c r="BF96" i="5"/>
  <c r="BE96" i="5"/>
  <c r="BD96" i="5"/>
  <c r="BC96" i="5"/>
  <c r="BB96" i="5"/>
  <c r="CE96" i="5" s="1"/>
  <c r="CG95" i="5"/>
  <c r="CC95" i="5"/>
  <c r="CB95" i="5"/>
  <c r="CA95" i="5"/>
  <c r="BZ95" i="5"/>
  <c r="BY95" i="5"/>
  <c r="BX95" i="5"/>
  <c r="BW95" i="5"/>
  <c r="BV95" i="5"/>
  <c r="BU95" i="5"/>
  <c r="BT95" i="5"/>
  <c r="BS95" i="5"/>
  <c r="BR95" i="5"/>
  <c r="BQ95" i="5"/>
  <c r="BP95" i="5"/>
  <c r="BO95" i="5"/>
  <c r="BN95" i="5"/>
  <c r="BM95" i="5"/>
  <c r="BL95" i="5"/>
  <c r="BK95" i="5"/>
  <c r="BJ95" i="5"/>
  <c r="BI95" i="5"/>
  <c r="BH95" i="5"/>
  <c r="BG95" i="5"/>
  <c r="BF95" i="5"/>
  <c r="BE95" i="5"/>
  <c r="BD95" i="5"/>
  <c r="CE95" i="5" s="1"/>
  <c r="CF95" i="5" s="1"/>
  <c r="BC95" i="5"/>
  <c r="BB95" i="5"/>
  <c r="CC94" i="5"/>
  <c r="CB94" i="5"/>
  <c r="CD94" i="5" s="1"/>
  <c r="CA94" i="5"/>
  <c r="BZ94" i="5"/>
  <c r="BY94" i="5"/>
  <c r="BX94" i="5"/>
  <c r="BW94" i="5"/>
  <c r="BV94" i="5"/>
  <c r="BU94" i="5"/>
  <c r="BT94" i="5"/>
  <c r="BS94" i="5"/>
  <c r="BR94" i="5"/>
  <c r="BQ94" i="5"/>
  <c r="BP94" i="5"/>
  <c r="BO94" i="5"/>
  <c r="BN94" i="5"/>
  <c r="BM94" i="5"/>
  <c r="BL94" i="5"/>
  <c r="BK94" i="5"/>
  <c r="BJ94" i="5"/>
  <c r="BI94" i="5"/>
  <c r="BH94" i="5"/>
  <c r="BG94" i="5"/>
  <c r="BF94" i="5"/>
  <c r="BE94" i="5"/>
  <c r="BD94" i="5"/>
  <c r="BC94" i="5"/>
  <c r="CE94" i="5" s="1"/>
  <c r="BB94" i="5"/>
  <c r="CC93" i="5"/>
  <c r="CB93" i="5"/>
  <c r="CA93" i="5"/>
  <c r="BZ93" i="5"/>
  <c r="BY93" i="5"/>
  <c r="BX93" i="5"/>
  <c r="BW93" i="5"/>
  <c r="BV93" i="5"/>
  <c r="BU93" i="5"/>
  <c r="BT93" i="5"/>
  <c r="BS93" i="5"/>
  <c r="BR93" i="5"/>
  <c r="BQ93" i="5"/>
  <c r="BP93" i="5"/>
  <c r="BO93" i="5"/>
  <c r="BN93" i="5"/>
  <c r="BM93" i="5"/>
  <c r="BL93" i="5"/>
  <c r="BK93" i="5"/>
  <c r="BJ93" i="5"/>
  <c r="BI93" i="5"/>
  <c r="BH93" i="5"/>
  <c r="BG93" i="5"/>
  <c r="BF93" i="5"/>
  <c r="BE93" i="5"/>
  <c r="BD93" i="5"/>
  <c r="BC93" i="5"/>
  <c r="BB93" i="5"/>
  <c r="CG92" i="5"/>
  <c r="CC92" i="5"/>
  <c r="CD92" i="5" s="1"/>
  <c r="CB92" i="5"/>
  <c r="CA92" i="5"/>
  <c r="BZ92" i="5"/>
  <c r="BY92" i="5"/>
  <c r="BX92" i="5"/>
  <c r="BW92" i="5"/>
  <c r="BV92" i="5"/>
  <c r="BU92" i="5"/>
  <c r="BT92" i="5"/>
  <c r="BS92" i="5"/>
  <c r="BR92" i="5"/>
  <c r="BQ92" i="5"/>
  <c r="BP92" i="5"/>
  <c r="BO92" i="5"/>
  <c r="BN92" i="5"/>
  <c r="BM92" i="5"/>
  <c r="BL92" i="5"/>
  <c r="BK92" i="5"/>
  <c r="BJ92" i="5"/>
  <c r="BI92" i="5"/>
  <c r="BH92" i="5"/>
  <c r="BG92" i="5"/>
  <c r="BF92" i="5"/>
  <c r="BE92" i="5"/>
  <c r="BD92" i="5"/>
  <c r="BC92" i="5"/>
  <c r="BB92" i="5"/>
  <c r="CE92" i="5" s="1"/>
  <c r="CF92" i="5" s="1"/>
  <c r="CC91" i="5"/>
  <c r="CB91" i="5"/>
  <c r="CA91" i="5"/>
  <c r="BZ91" i="5"/>
  <c r="BY91" i="5"/>
  <c r="BX91" i="5"/>
  <c r="BW91" i="5"/>
  <c r="CG91" i="5" s="1"/>
  <c r="BV91" i="5"/>
  <c r="BU91" i="5"/>
  <c r="BT91" i="5"/>
  <c r="BS91" i="5"/>
  <c r="BR91" i="5"/>
  <c r="BQ91" i="5"/>
  <c r="BP91" i="5"/>
  <c r="BO91" i="5"/>
  <c r="BN91" i="5"/>
  <c r="BM91" i="5"/>
  <c r="BL91" i="5"/>
  <c r="BK91" i="5"/>
  <c r="BJ91" i="5"/>
  <c r="BI91" i="5"/>
  <c r="BH91" i="5"/>
  <c r="BG91" i="5"/>
  <c r="BF91" i="5"/>
  <c r="BE91" i="5"/>
  <c r="BD91" i="5"/>
  <c r="BC91" i="5"/>
  <c r="BB91" i="5"/>
  <c r="CC90" i="5"/>
  <c r="CB90" i="5"/>
  <c r="CA90" i="5"/>
  <c r="BZ90" i="5"/>
  <c r="BY90" i="5"/>
  <c r="BX90" i="5"/>
  <c r="BW90" i="5"/>
  <c r="BV90" i="5"/>
  <c r="BU90" i="5"/>
  <c r="BT90" i="5"/>
  <c r="BS90" i="5"/>
  <c r="BR90" i="5"/>
  <c r="BQ90" i="5"/>
  <c r="BP90" i="5"/>
  <c r="BO90" i="5"/>
  <c r="BN90" i="5"/>
  <c r="BM90" i="5"/>
  <c r="BL90" i="5"/>
  <c r="BK90" i="5"/>
  <c r="BJ90" i="5"/>
  <c r="BI90" i="5"/>
  <c r="BH90" i="5"/>
  <c r="BG90" i="5"/>
  <c r="BF90" i="5"/>
  <c r="BE90" i="5"/>
  <c r="BD90" i="5"/>
  <c r="BC90" i="5"/>
  <c r="BB90" i="5"/>
  <c r="CC89" i="5"/>
  <c r="CB89" i="5"/>
  <c r="CA89" i="5"/>
  <c r="BZ89" i="5"/>
  <c r="BY89" i="5"/>
  <c r="BX89" i="5"/>
  <c r="BW89" i="5"/>
  <c r="BV89" i="5"/>
  <c r="BU89" i="5"/>
  <c r="BT89" i="5"/>
  <c r="BS89" i="5"/>
  <c r="BR89" i="5"/>
  <c r="BQ89" i="5"/>
  <c r="BP89" i="5"/>
  <c r="BO89" i="5"/>
  <c r="BN89" i="5"/>
  <c r="CG89" i="5" s="1"/>
  <c r="BM89" i="5"/>
  <c r="BL89" i="5"/>
  <c r="BK89" i="5"/>
  <c r="BJ89" i="5"/>
  <c r="BI89" i="5"/>
  <c r="BH89" i="5"/>
  <c r="BG89" i="5"/>
  <c r="BF89" i="5"/>
  <c r="BE89" i="5"/>
  <c r="BD89" i="5"/>
  <c r="BC89" i="5"/>
  <c r="BB89" i="5"/>
  <c r="CG88" i="5"/>
  <c r="CE88" i="5"/>
  <c r="CF88" i="5" s="1"/>
  <c r="CC88" i="5"/>
  <c r="CB88" i="5"/>
  <c r="CD88" i="5" s="1"/>
  <c r="CA88" i="5"/>
  <c r="BZ88" i="5"/>
  <c r="BY88" i="5"/>
  <c r="BX88" i="5"/>
  <c r="BW88" i="5"/>
  <c r="BV88" i="5"/>
  <c r="BU88" i="5"/>
  <c r="BT88" i="5"/>
  <c r="BS88" i="5"/>
  <c r="BR88" i="5"/>
  <c r="BQ88" i="5"/>
  <c r="BP88" i="5"/>
  <c r="BO88" i="5"/>
  <c r="BN88" i="5"/>
  <c r="BM88" i="5"/>
  <c r="BL88" i="5"/>
  <c r="BK88" i="5"/>
  <c r="BJ88" i="5"/>
  <c r="BI88" i="5"/>
  <c r="BH88" i="5"/>
  <c r="BG88" i="5"/>
  <c r="BF88" i="5"/>
  <c r="BE88" i="5"/>
  <c r="BD88" i="5"/>
  <c r="BC88" i="5"/>
  <c r="BB88" i="5"/>
  <c r="CC87" i="5"/>
  <c r="CB87" i="5"/>
  <c r="CA87" i="5"/>
  <c r="BZ87" i="5"/>
  <c r="BY87" i="5"/>
  <c r="BX87" i="5"/>
  <c r="BW87" i="5"/>
  <c r="BV87" i="5"/>
  <c r="BU87" i="5"/>
  <c r="BT87" i="5"/>
  <c r="BS87" i="5"/>
  <c r="BR87" i="5"/>
  <c r="BQ87" i="5"/>
  <c r="BP87" i="5"/>
  <c r="BO87" i="5"/>
  <c r="BN87" i="5"/>
  <c r="BM87" i="5"/>
  <c r="BL87" i="5"/>
  <c r="BK87" i="5"/>
  <c r="BJ87" i="5"/>
  <c r="BI87" i="5"/>
  <c r="BH87" i="5"/>
  <c r="BG87" i="5"/>
  <c r="BF87" i="5"/>
  <c r="BE87" i="5"/>
  <c r="BD87" i="5"/>
  <c r="BC87" i="5"/>
  <c r="BB87" i="5"/>
  <c r="CC86" i="5"/>
  <c r="CB86" i="5"/>
  <c r="CA86" i="5"/>
  <c r="BZ86" i="5"/>
  <c r="BY86" i="5"/>
  <c r="BX86" i="5"/>
  <c r="BW86" i="5"/>
  <c r="BV86" i="5"/>
  <c r="BU86" i="5"/>
  <c r="BT86" i="5"/>
  <c r="BS86" i="5"/>
  <c r="BR86" i="5"/>
  <c r="BQ86" i="5"/>
  <c r="BP86" i="5"/>
  <c r="BO86" i="5"/>
  <c r="BN86" i="5"/>
  <c r="BM86" i="5"/>
  <c r="BL86" i="5"/>
  <c r="BK86" i="5"/>
  <c r="BJ86" i="5"/>
  <c r="BI86" i="5"/>
  <c r="BH86" i="5"/>
  <c r="BG86" i="5"/>
  <c r="BF86" i="5"/>
  <c r="BE86" i="5"/>
  <c r="BD86" i="5"/>
  <c r="BC86" i="5"/>
  <c r="BB86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BQ85" i="5"/>
  <c r="BP85" i="5"/>
  <c r="CG85" i="5" s="1"/>
  <c r="BO85" i="5"/>
  <c r="BN85" i="5"/>
  <c r="BM85" i="5"/>
  <c r="BL85" i="5"/>
  <c r="BK85" i="5"/>
  <c r="BJ85" i="5"/>
  <c r="BI85" i="5"/>
  <c r="BH85" i="5"/>
  <c r="BG85" i="5"/>
  <c r="BF85" i="5"/>
  <c r="BE85" i="5"/>
  <c r="BD85" i="5"/>
  <c r="BC85" i="5"/>
  <c r="BB85" i="5"/>
  <c r="CE85" i="5" s="1"/>
  <c r="CG84" i="5"/>
  <c r="CC84" i="5"/>
  <c r="CB84" i="5"/>
  <c r="CA84" i="5"/>
  <c r="BZ84" i="5"/>
  <c r="BY84" i="5"/>
  <c r="BX84" i="5"/>
  <c r="BW84" i="5"/>
  <c r="BV84" i="5"/>
  <c r="BU84" i="5"/>
  <c r="BT84" i="5"/>
  <c r="BS84" i="5"/>
  <c r="BR84" i="5"/>
  <c r="BQ84" i="5"/>
  <c r="BP84" i="5"/>
  <c r="BO84" i="5"/>
  <c r="BN84" i="5"/>
  <c r="BM84" i="5"/>
  <c r="BL84" i="5"/>
  <c r="BK84" i="5"/>
  <c r="BJ84" i="5"/>
  <c r="BI84" i="5"/>
  <c r="BH84" i="5"/>
  <c r="BG84" i="5"/>
  <c r="BF84" i="5"/>
  <c r="BE84" i="5"/>
  <c r="BD84" i="5"/>
  <c r="BC84" i="5"/>
  <c r="BB84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Q83" i="5"/>
  <c r="BP83" i="5"/>
  <c r="BO83" i="5"/>
  <c r="BN83" i="5"/>
  <c r="BM83" i="5"/>
  <c r="BL83" i="5"/>
  <c r="BK83" i="5"/>
  <c r="BJ83" i="5"/>
  <c r="BI83" i="5"/>
  <c r="BH83" i="5"/>
  <c r="BG83" i="5"/>
  <c r="BF83" i="5"/>
  <c r="BE83" i="5"/>
  <c r="BD83" i="5"/>
  <c r="BC83" i="5"/>
  <c r="BB83" i="5"/>
  <c r="CE83" i="5" s="1"/>
  <c r="CE82" i="5"/>
  <c r="CF82" i="5" s="1"/>
  <c r="CC82" i="5"/>
  <c r="CB82" i="5"/>
  <c r="CD82" i="5" s="1"/>
  <c r="CA82" i="5"/>
  <c r="BZ82" i="5"/>
  <c r="BY82" i="5"/>
  <c r="BX82" i="5"/>
  <c r="BW82" i="5"/>
  <c r="BV82" i="5"/>
  <c r="BU82" i="5"/>
  <c r="BT82" i="5"/>
  <c r="BS82" i="5"/>
  <c r="BR82" i="5"/>
  <c r="BQ82" i="5"/>
  <c r="BP82" i="5"/>
  <c r="BO82" i="5"/>
  <c r="BN82" i="5"/>
  <c r="CG82" i="5" s="1"/>
  <c r="BM82" i="5"/>
  <c r="BL82" i="5"/>
  <c r="BK82" i="5"/>
  <c r="BJ82" i="5"/>
  <c r="BI82" i="5"/>
  <c r="BH82" i="5"/>
  <c r="BG82" i="5"/>
  <c r="BF82" i="5"/>
  <c r="BE82" i="5"/>
  <c r="BD82" i="5"/>
  <c r="BC82" i="5"/>
  <c r="BB82" i="5"/>
  <c r="CG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Q81" i="5"/>
  <c r="BP81" i="5"/>
  <c r="BO81" i="5"/>
  <c r="BN81" i="5"/>
  <c r="BM81" i="5"/>
  <c r="BL81" i="5"/>
  <c r="BK81" i="5"/>
  <c r="BJ81" i="5"/>
  <c r="BI81" i="5"/>
  <c r="BH81" i="5"/>
  <c r="BG81" i="5"/>
  <c r="BF81" i="5"/>
  <c r="CE81" i="5" s="1"/>
  <c r="CF81" i="5" s="1"/>
  <c r="BE81" i="5"/>
  <c r="BD81" i="5"/>
  <c r="BC81" i="5"/>
  <c r="BB81" i="5"/>
  <c r="CC80" i="5"/>
  <c r="CB80" i="5"/>
  <c r="CA80" i="5"/>
  <c r="BZ80" i="5"/>
  <c r="BY80" i="5"/>
  <c r="BX80" i="5"/>
  <c r="BW80" i="5"/>
  <c r="CG80" i="5" s="1"/>
  <c r="BV80" i="5"/>
  <c r="BU80" i="5"/>
  <c r="BT80" i="5"/>
  <c r="BS80" i="5"/>
  <c r="BR80" i="5"/>
  <c r="BQ80" i="5"/>
  <c r="BP80" i="5"/>
  <c r="BO80" i="5"/>
  <c r="BN80" i="5"/>
  <c r="BM80" i="5"/>
  <c r="BL80" i="5"/>
  <c r="BK80" i="5"/>
  <c r="BJ80" i="5"/>
  <c r="BI80" i="5"/>
  <c r="BH80" i="5"/>
  <c r="BG80" i="5"/>
  <c r="BF80" i="5"/>
  <c r="BE80" i="5"/>
  <c r="BD80" i="5"/>
  <c r="BC80" i="5"/>
  <c r="BB80" i="5"/>
  <c r="CC79" i="5"/>
  <c r="CB79" i="5"/>
  <c r="CA79" i="5"/>
  <c r="BZ79" i="5"/>
  <c r="BY79" i="5"/>
  <c r="CG79" i="5" s="1"/>
  <c r="BX79" i="5"/>
  <c r="BW79" i="5"/>
  <c r="BV79" i="5"/>
  <c r="BU79" i="5"/>
  <c r="BT79" i="5"/>
  <c r="BS79" i="5"/>
  <c r="BR79" i="5"/>
  <c r="BQ79" i="5"/>
  <c r="BP79" i="5"/>
  <c r="BO79" i="5"/>
  <c r="BN79" i="5"/>
  <c r="BM79" i="5"/>
  <c r="BL79" i="5"/>
  <c r="BK79" i="5"/>
  <c r="BJ79" i="5"/>
  <c r="BI79" i="5"/>
  <c r="BH79" i="5"/>
  <c r="BG79" i="5"/>
  <c r="BF79" i="5"/>
  <c r="BE79" i="5"/>
  <c r="BD79" i="5"/>
  <c r="BC79" i="5"/>
  <c r="BB79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BQ78" i="5"/>
  <c r="BP78" i="5"/>
  <c r="BO78" i="5"/>
  <c r="BN78" i="5"/>
  <c r="BM78" i="5"/>
  <c r="BL78" i="5"/>
  <c r="BK78" i="5"/>
  <c r="BJ78" i="5"/>
  <c r="BI78" i="5"/>
  <c r="BH78" i="5"/>
  <c r="BG78" i="5"/>
  <c r="BF78" i="5"/>
  <c r="BE78" i="5"/>
  <c r="BD78" i="5"/>
  <c r="BC78" i="5"/>
  <c r="BB78" i="5"/>
  <c r="CE78" i="5" s="1"/>
  <c r="CG77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BQ77" i="5"/>
  <c r="BP77" i="5"/>
  <c r="BO77" i="5"/>
  <c r="BN77" i="5"/>
  <c r="BM77" i="5"/>
  <c r="BL77" i="5"/>
  <c r="BK77" i="5"/>
  <c r="BJ77" i="5"/>
  <c r="BI77" i="5"/>
  <c r="BH77" i="5"/>
  <c r="BG77" i="5"/>
  <c r="BF77" i="5"/>
  <c r="BE77" i="5"/>
  <c r="BD77" i="5"/>
  <c r="BC77" i="5"/>
  <c r="BB77" i="5"/>
  <c r="CE77" i="5" s="1"/>
  <c r="CC76" i="5"/>
  <c r="CB76" i="5"/>
  <c r="CA76" i="5"/>
  <c r="BZ76" i="5"/>
  <c r="BY76" i="5"/>
  <c r="BX76" i="5"/>
  <c r="BW76" i="5"/>
  <c r="BV76" i="5"/>
  <c r="BU76" i="5"/>
  <c r="BT76" i="5"/>
  <c r="BS76" i="5"/>
  <c r="BR76" i="5"/>
  <c r="BQ76" i="5"/>
  <c r="BP76" i="5"/>
  <c r="BO76" i="5"/>
  <c r="BN76" i="5"/>
  <c r="BM76" i="5"/>
  <c r="BL76" i="5"/>
  <c r="BK76" i="5"/>
  <c r="BJ76" i="5"/>
  <c r="BI76" i="5"/>
  <c r="BH76" i="5"/>
  <c r="BG76" i="5"/>
  <c r="BF76" i="5"/>
  <c r="BE76" i="5"/>
  <c r="BD76" i="5"/>
  <c r="BC76" i="5"/>
  <c r="BB76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BQ75" i="5"/>
  <c r="BP75" i="5"/>
  <c r="BO75" i="5"/>
  <c r="BN75" i="5"/>
  <c r="CG75" i="5" s="1"/>
  <c r="BM75" i="5"/>
  <c r="BL75" i="5"/>
  <c r="BK75" i="5"/>
  <c r="BJ75" i="5"/>
  <c r="BI75" i="5"/>
  <c r="BH75" i="5"/>
  <c r="BG75" i="5"/>
  <c r="BF75" i="5"/>
  <c r="BE75" i="5"/>
  <c r="BD75" i="5"/>
  <c r="BC75" i="5"/>
  <c r="BB75" i="5"/>
  <c r="CE75" i="5" s="1"/>
  <c r="CF75" i="5" s="1"/>
  <c r="CG74" i="5"/>
  <c r="CE74" i="5"/>
  <c r="CF74" i="5" s="1"/>
  <c r="CC74" i="5"/>
  <c r="CB74" i="5"/>
  <c r="CA74" i="5"/>
  <c r="BZ74" i="5"/>
  <c r="BY74" i="5"/>
  <c r="BX74" i="5"/>
  <c r="BW74" i="5"/>
  <c r="BV74" i="5"/>
  <c r="BU74" i="5"/>
  <c r="BT74" i="5"/>
  <c r="BS74" i="5"/>
  <c r="BR74" i="5"/>
  <c r="BQ74" i="5"/>
  <c r="BP74" i="5"/>
  <c r="BO74" i="5"/>
  <c r="BN74" i="5"/>
  <c r="BM74" i="5"/>
  <c r="BL74" i="5"/>
  <c r="BK74" i="5"/>
  <c r="BJ74" i="5"/>
  <c r="BI74" i="5"/>
  <c r="BH74" i="5"/>
  <c r="BG74" i="5"/>
  <c r="BF74" i="5"/>
  <c r="BE74" i="5"/>
  <c r="BD74" i="5"/>
  <c r="BC74" i="5"/>
  <c r="BB74" i="5"/>
  <c r="CC73" i="5"/>
  <c r="CB73" i="5"/>
  <c r="CA73" i="5"/>
  <c r="BZ73" i="5"/>
  <c r="BY73" i="5"/>
  <c r="BX73" i="5"/>
  <c r="BW73" i="5"/>
  <c r="CG73" i="5" s="1"/>
  <c r="BV73" i="5"/>
  <c r="BU73" i="5"/>
  <c r="BT73" i="5"/>
  <c r="BS73" i="5"/>
  <c r="BR73" i="5"/>
  <c r="BQ73" i="5"/>
  <c r="BP73" i="5"/>
  <c r="BO73" i="5"/>
  <c r="BN73" i="5"/>
  <c r="BM73" i="5"/>
  <c r="BL73" i="5"/>
  <c r="BK73" i="5"/>
  <c r="BJ73" i="5"/>
  <c r="BI73" i="5"/>
  <c r="BH73" i="5"/>
  <c r="BG73" i="5"/>
  <c r="BF73" i="5"/>
  <c r="BE73" i="5"/>
  <c r="BD73" i="5"/>
  <c r="BC73" i="5"/>
  <c r="CE73" i="5" s="1"/>
  <c r="CF73" i="5" s="1"/>
  <c r="BB73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BQ72" i="5"/>
  <c r="BP72" i="5"/>
  <c r="BO72" i="5"/>
  <c r="BN72" i="5"/>
  <c r="BM72" i="5"/>
  <c r="BL72" i="5"/>
  <c r="BK72" i="5"/>
  <c r="BJ72" i="5"/>
  <c r="BI72" i="5"/>
  <c r="BH72" i="5"/>
  <c r="BG72" i="5"/>
  <c r="BF72" i="5"/>
  <c r="BE72" i="5"/>
  <c r="BD72" i="5"/>
  <c r="BC72" i="5"/>
  <c r="BB72" i="5"/>
  <c r="CE72" i="5" s="1"/>
  <c r="CC71" i="5"/>
  <c r="CB71" i="5"/>
  <c r="CA71" i="5"/>
  <c r="BZ71" i="5"/>
  <c r="BY71" i="5"/>
  <c r="BX71" i="5"/>
  <c r="BW71" i="5"/>
  <c r="BV71" i="5"/>
  <c r="BU71" i="5"/>
  <c r="BT71" i="5"/>
  <c r="BS71" i="5"/>
  <c r="BR71" i="5"/>
  <c r="BQ71" i="5"/>
  <c r="BP71" i="5"/>
  <c r="CG71" i="5" s="1"/>
  <c r="BO71" i="5"/>
  <c r="BN71" i="5"/>
  <c r="BM71" i="5"/>
  <c r="BL71" i="5"/>
  <c r="BK71" i="5"/>
  <c r="BJ71" i="5"/>
  <c r="BI71" i="5"/>
  <c r="BH71" i="5"/>
  <c r="BG71" i="5"/>
  <c r="BF71" i="5"/>
  <c r="BE71" i="5"/>
  <c r="BD71" i="5"/>
  <c r="BC71" i="5"/>
  <c r="BB71" i="5"/>
  <c r="CE71" i="5" s="1"/>
  <c r="CC70" i="5"/>
  <c r="CB70" i="5"/>
  <c r="CA70" i="5"/>
  <c r="BZ70" i="5"/>
  <c r="BY70" i="5"/>
  <c r="BX70" i="5"/>
  <c r="BW70" i="5"/>
  <c r="CG70" i="5" s="1"/>
  <c r="BV70" i="5"/>
  <c r="BU70" i="5"/>
  <c r="BT70" i="5"/>
  <c r="BS70" i="5"/>
  <c r="BR70" i="5"/>
  <c r="BQ70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CC69" i="5"/>
  <c r="CB69" i="5"/>
  <c r="CA69" i="5"/>
  <c r="BZ69" i="5"/>
  <c r="BY69" i="5"/>
  <c r="BX69" i="5"/>
  <c r="BW69" i="5"/>
  <c r="CG69" i="5" s="1"/>
  <c r="BV69" i="5"/>
  <c r="BU69" i="5"/>
  <c r="BT69" i="5"/>
  <c r="BS69" i="5"/>
  <c r="BR69" i="5"/>
  <c r="BQ69" i="5"/>
  <c r="BP69" i="5"/>
  <c r="BO69" i="5"/>
  <c r="BN69" i="5"/>
  <c r="BM69" i="5"/>
  <c r="BL69" i="5"/>
  <c r="BK69" i="5"/>
  <c r="BJ69" i="5"/>
  <c r="BI69" i="5"/>
  <c r="BH69" i="5"/>
  <c r="BG69" i="5"/>
  <c r="BF69" i="5"/>
  <c r="BE69" i="5"/>
  <c r="BD69" i="5"/>
  <c r="BC69" i="5"/>
  <c r="BB69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BQ68" i="5"/>
  <c r="BP68" i="5"/>
  <c r="BO68" i="5"/>
  <c r="BN68" i="5"/>
  <c r="CG68" i="5" s="1"/>
  <c r="BM68" i="5"/>
  <c r="BL68" i="5"/>
  <c r="BK68" i="5"/>
  <c r="BJ68" i="5"/>
  <c r="BI68" i="5"/>
  <c r="BH68" i="5"/>
  <c r="BG68" i="5"/>
  <c r="BF68" i="5"/>
  <c r="BE68" i="5"/>
  <c r="BD68" i="5"/>
  <c r="BC68" i="5"/>
  <c r="BB68" i="5"/>
  <c r="CG67" i="5"/>
  <c r="CE67" i="5"/>
  <c r="CF67" i="5" s="1"/>
  <c r="CC67" i="5"/>
  <c r="CB67" i="5"/>
  <c r="CA67" i="5"/>
  <c r="BZ67" i="5"/>
  <c r="BY67" i="5"/>
  <c r="BX67" i="5"/>
  <c r="BW67" i="5"/>
  <c r="BV67" i="5"/>
  <c r="BU67" i="5"/>
  <c r="BT67" i="5"/>
  <c r="BS67" i="5"/>
  <c r="BR67" i="5"/>
  <c r="BQ67" i="5"/>
  <c r="BP67" i="5"/>
  <c r="BO67" i="5"/>
  <c r="BN67" i="5"/>
  <c r="BM67" i="5"/>
  <c r="BL67" i="5"/>
  <c r="BK67" i="5"/>
  <c r="BJ67" i="5"/>
  <c r="BI67" i="5"/>
  <c r="BH67" i="5"/>
  <c r="BG67" i="5"/>
  <c r="BF67" i="5"/>
  <c r="BE67" i="5"/>
  <c r="BD67" i="5"/>
  <c r="BC67" i="5"/>
  <c r="BB67" i="5"/>
  <c r="CC66" i="5"/>
  <c r="CB66" i="5"/>
  <c r="CA66" i="5"/>
  <c r="BZ66" i="5"/>
  <c r="BY66" i="5"/>
  <c r="BX66" i="5"/>
  <c r="BW66" i="5"/>
  <c r="CG66" i="5" s="1"/>
  <c r="BV66" i="5"/>
  <c r="BU66" i="5"/>
  <c r="BT66" i="5"/>
  <c r="BS66" i="5"/>
  <c r="BR66" i="5"/>
  <c r="BQ66" i="5"/>
  <c r="BP66" i="5"/>
  <c r="BO66" i="5"/>
  <c r="BN66" i="5"/>
  <c r="BM66" i="5"/>
  <c r="BL66" i="5"/>
  <c r="BK66" i="5"/>
  <c r="BJ66" i="5"/>
  <c r="BI66" i="5"/>
  <c r="BH66" i="5"/>
  <c r="BG66" i="5"/>
  <c r="BF66" i="5"/>
  <c r="BE66" i="5"/>
  <c r="BD66" i="5"/>
  <c r="BC66" i="5"/>
  <c r="CE66" i="5" s="1"/>
  <c r="CF66" i="5" s="1"/>
  <c r="BB66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BQ65" i="5"/>
  <c r="BP65" i="5"/>
  <c r="BO65" i="5"/>
  <c r="BN65" i="5"/>
  <c r="BM65" i="5"/>
  <c r="BL65" i="5"/>
  <c r="BK65" i="5"/>
  <c r="BJ65" i="5"/>
  <c r="BI65" i="5"/>
  <c r="BH65" i="5"/>
  <c r="BG65" i="5"/>
  <c r="BF65" i="5"/>
  <c r="BE65" i="5"/>
  <c r="BD65" i="5"/>
  <c r="BC65" i="5"/>
  <c r="BB65" i="5"/>
  <c r="CG64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BQ64" i="5"/>
  <c r="BP64" i="5"/>
  <c r="BO64" i="5"/>
  <c r="BN64" i="5"/>
  <c r="BM64" i="5"/>
  <c r="BL64" i="5"/>
  <c r="BK64" i="5"/>
  <c r="BJ64" i="5"/>
  <c r="BI64" i="5"/>
  <c r="BH64" i="5"/>
  <c r="BG64" i="5"/>
  <c r="BF64" i="5"/>
  <c r="BE64" i="5"/>
  <c r="BD64" i="5"/>
  <c r="BC64" i="5"/>
  <c r="BB64" i="5"/>
  <c r="CE64" i="5" s="1"/>
  <c r="CC63" i="5"/>
  <c r="CB63" i="5"/>
  <c r="CA63" i="5"/>
  <c r="BZ63" i="5"/>
  <c r="BY63" i="5"/>
  <c r="BX63" i="5"/>
  <c r="BW63" i="5"/>
  <c r="CG63" i="5" s="1"/>
  <c r="BV63" i="5"/>
  <c r="BU63" i="5"/>
  <c r="BT63" i="5"/>
  <c r="BS63" i="5"/>
  <c r="BR63" i="5"/>
  <c r="BQ63" i="5"/>
  <c r="BP63" i="5"/>
  <c r="BO63" i="5"/>
  <c r="BN63" i="5"/>
  <c r="BM63" i="5"/>
  <c r="BL63" i="5"/>
  <c r="BK63" i="5"/>
  <c r="BJ63" i="5"/>
  <c r="BI63" i="5"/>
  <c r="BH63" i="5"/>
  <c r="BG63" i="5"/>
  <c r="BF63" i="5"/>
  <c r="BE63" i="5"/>
  <c r="BD63" i="5"/>
  <c r="BC63" i="5"/>
  <c r="BB63" i="5"/>
  <c r="CC62" i="5"/>
  <c r="CB62" i="5"/>
  <c r="CA62" i="5"/>
  <c r="BZ62" i="5"/>
  <c r="BY62" i="5"/>
  <c r="BX62" i="5"/>
  <c r="BW62" i="5"/>
  <c r="CG62" i="5" s="1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CC61" i="5"/>
  <c r="CD61" i="5" s="1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CE61" i="5" s="1"/>
  <c r="CG60" i="5"/>
  <c r="CC60" i="5"/>
  <c r="CB60" i="5"/>
  <c r="CD60" i="5" s="1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CE60" i="5" s="1"/>
  <c r="CF60" i="5" s="1"/>
  <c r="BC60" i="5"/>
  <c r="BB60" i="5"/>
  <c r="CC59" i="5"/>
  <c r="CB59" i="5"/>
  <c r="CA59" i="5"/>
  <c r="BZ59" i="5"/>
  <c r="BY59" i="5"/>
  <c r="BX59" i="5"/>
  <c r="BW59" i="5"/>
  <c r="CG59" i="5" s="1"/>
  <c r="BV59" i="5"/>
  <c r="BU59" i="5"/>
  <c r="BT59" i="5"/>
  <c r="BS59" i="5"/>
  <c r="BR59" i="5"/>
  <c r="BQ59" i="5"/>
  <c r="BP59" i="5"/>
  <c r="BO59" i="5"/>
  <c r="BN59" i="5"/>
  <c r="BM59" i="5"/>
  <c r="BL59" i="5"/>
  <c r="BK59" i="5"/>
  <c r="BJ59" i="5"/>
  <c r="BI59" i="5"/>
  <c r="BH59" i="5"/>
  <c r="BG59" i="5"/>
  <c r="BF59" i="5"/>
  <c r="BE59" i="5"/>
  <c r="BD59" i="5"/>
  <c r="BC59" i="5"/>
  <c r="BB59" i="5"/>
  <c r="CC58" i="5"/>
  <c r="CB58" i="5"/>
  <c r="CA58" i="5"/>
  <c r="BZ58" i="5"/>
  <c r="BY58" i="5"/>
  <c r="CG58" i="5" s="1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CC57" i="5"/>
  <c r="CD57" i="5" s="1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CG57" i="5" s="1"/>
  <c r="BN57" i="5"/>
  <c r="BM57" i="5"/>
  <c r="BL57" i="5"/>
  <c r="BK57" i="5"/>
  <c r="BJ57" i="5"/>
  <c r="BI57" i="5"/>
  <c r="BH57" i="5"/>
  <c r="BG57" i="5"/>
  <c r="BF57" i="5"/>
  <c r="BE57" i="5"/>
  <c r="BD57" i="5"/>
  <c r="BC57" i="5"/>
  <c r="BB57" i="5"/>
  <c r="CE57" i="5" s="1"/>
  <c r="CF57" i="5" s="1"/>
  <c r="CG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CE56" i="5" s="1"/>
  <c r="CC55" i="5"/>
  <c r="CB55" i="5"/>
  <c r="CA55" i="5"/>
  <c r="BZ55" i="5"/>
  <c r="BY55" i="5"/>
  <c r="BX55" i="5"/>
  <c r="BW55" i="5"/>
  <c r="CG55" i="5" s="1"/>
  <c r="BV55" i="5"/>
  <c r="BU55" i="5"/>
  <c r="BT55" i="5"/>
  <c r="BS55" i="5"/>
  <c r="BR55" i="5"/>
  <c r="BQ55" i="5"/>
  <c r="BP55" i="5"/>
  <c r="BO55" i="5"/>
  <c r="BN55" i="5"/>
  <c r="BM55" i="5"/>
  <c r="BL55" i="5"/>
  <c r="BK55" i="5"/>
  <c r="BJ55" i="5"/>
  <c r="BI55" i="5"/>
  <c r="BH55" i="5"/>
  <c r="BG55" i="5"/>
  <c r="BF55" i="5"/>
  <c r="BE55" i="5"/>
  <c r="BD55" i="5"/>
  <c r="BC55" i="5"/>
  <c r="BB55" i="5"/>
  <c r="CC54" i="5"/>
  <c r="CD54" i="5" s="1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CE54" i="5" s="1"/>
  <c r="CG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CE53" i="5" s="1"/>
  <c r="BC53" i="5"/>
  <c r="BB53" i="5"/>
  <c r="CC52" i="5"/>
  <c r="CB52" i="5"/>
  <c r="CA52" i="5"/>
  <c r="BZ52" i="5"/>
  <c r="BY52" i="5"/>
  <c r="BX52" i="5"/>
  <c r="BW52" i="5"/>
  <c r="CG52" i="5" s="1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CC51" i="5"/>
  <c r="CB51" i="5"/>
  <c r="CA51" i="5"/>
  <c r="BZ51" i="5"/>
  <c r="BY51" i="5"/>
  <c r="CG51" i="5" s="1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CC50" i="5"/>
  <c r="CD50" i="5" s="1"/>
  <c r="CB50" i="5"/>
  <c r="CA50" i="5"/>
  <c r="BZ50" i="5"/>
  <c r="BY50" i="5"/>
  <c r="BX50" i="5"/>
  <c r="BW50" i="5"/>
  <c r="BV50" i="5"/>
  <c r="BU50" i="5"/>
  <c r="BT50" i="5"/>
  <c r="BS50" i="5"/>
  <c r="BR50" i="5"/>
  <c r="BQ50" i="5"/>
  <c r="BP50" i="5"/>
  <c r="BO50" i="5"/>
  <c r="CG50" i="5" s="1"/>
  <c r="BN50" i="5"/>
  <c r="BM50" i="5"/>
  <c r="BL50" i="5"/>
  <c r="BK50" i="5"/>
  <c r="BJ50" i="5"/>
  <c r="BI50" i="5"/>
  <c r="BH50" i="5"/>
  <c r="BG50" i="5"/>
  <c r="BF50" i="5"/>
  <c r="BE50" i="5"/>
  <c r="BD50" i="5"/>
  <c r="BC50" i="5"/>
  <c r="BB50" i="5"/>
  <c r="CE50" i="5" s="1"/>
  <c r="CC49" i="5"/>
  <c r="CB49" i="5"/>
  <c r="CA49" i="5"/>
  <c r="BZ49" i="5"/>
  <c r="BY49" i="5"/>
  <c r="BX49" i="5"/>
  <c r="BW49" i="5"/>
  <c r="CG49" i="5" s="1"/>
  <c r="BV49" i="5"/>
  <c r="BU49" i="5"/>
  <c r="BT49" i="5"/>
  <c r="BS49" i="5"/>
  <c r="BR49" i="5"/>
  <c r="BQ49" i="5"/>
  <c r="BP49" i="5"/>
  <c r="BO49" i="5"/>
  <c r="BN49" i="5"/>
  <c r="BM49" i="5"/>
  <c r="BL49" i="5"/>
  <c r="BK49" i="5"/>
  <c r="BJ49" i="5"/>
  <c r="BI49" i="5"/>
  <c r="BH49" i="5"/>
  <c r="BG49" i="5"/>
  <c r="BF49" i="5"/>
  <c r="BE49" i="5"/>
  <c r="BD49" i="5"/>
  <c r="BC49" i="5"/>
  <c r="BB49" i="5"/>
  <c r="CC48" i="5"/>
  <c r="CB48" i="5"/>
  <c r="CA48" i="5"/>
  <c r="BZ48" i="5"/>
  <c r="BY48" i="5"/>
  <c r="BX48" i="5"/>
  <c r="BW48" i="5"/>
  <c r="CG48" i="5" s="1"/>
  <c r="BV48" i="5"/>
  <c r="BU48" i="5"/>
  <c r="BT48" i="5"/>
  <c r="BS48" i="5"/>
  <c r="BR48" i="5"/>
  <c r="BQ48" i="5"/>
  <c r="BP48" i="5"/>
  <c r="BO48" i="5"/>
  <c r="BN48" i="5"/>
  <c r="BM48" i="5"/>
  <c r="BL48" i="5"/>
  <c r="BK48" i="5"/>
  <c r="BJ48" i="5"/>
  <c r="BI48" i="5"/>
  <c r="BH48" i="5"/>
  <c r="BG48" i="5"/>
  <c r="BF48" i="5"/>
  <c r="BE48" i="5"/>
  <c r="BD48" i="5"/>
  <c r="BC48" i="5"/>
  <c r="BB48" i="5"/>
  <c r="CC47" i="5"/>
  <c r="CD47" i="5" s="1"/>
  <c r="CB47" i="5"/>
  <c r="CA47" i="5"/>
  <c r="BZ47" i="5"/>
  <c r="BY47" i="5"/>
  <c r="BX47" i="5"/>
  <c r="BW47" i="5"/>
  <c r="BV47" i="5"/>
  <c r="BU47" i="5"/>
  <c r="BT47" i="5"/>
  <c r="BS47" i="5"/>
  <c r="BR47" i="5"/>
  <c r="BQ47" i="5"/>
  <c r="BP47" i="5"/>
  <c r="BO47" i="5"/>
  <c r="BN47" i="5"/>
  <c r="BM47" i="5"/>
  <c r="BL47" i="5"/>
  <c r="BK47" i="5"/>
  <c r="BJ47" i="5"/>
  <c r="BI47" i="5"/>
  <c r="BH47" i="5"/>
  <c r="BG47" i="5"/>
  <c r="BF47" i="5"/>
  <c r="BE47" i="5"/>
  <c r="BD47" i="5"/>
  <c r="BC47" i="5"/>
  <c r="BB47" i="5"/>
  <c r="CE47" i="5" s="1"/>
  <c r="CG46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BQ46" i="5"/>
  <c r="BP46" i="5"/>
  <c r="BO46" i="5"/>
  <c r="BN46" i="5"/>
  <c r="BM46" i="5"/>
  <c r="BL46" i="5"/>
  <c r="BK46" i="5"/>
  <c r="BJ46" i="5"/>
  <c r="BI46" i="5"/>
  <c r="BH46" i="5"/>
  <c r="BG46" i="5"/>
  <c r="BF46" i="5"/>
  <c r="BE46" i="5"/>
  <c r="BD46" i="5"/>
  <c r="CE46" i="5" s="1"/>
  <c r="CF46" i="5" s="1"/>
  <c r="BC46" i="5"/>
  <c r="BB46" i="5"/>
  <c r="CC45" i="5"/>
  <c r="CB45" i="5"/>
  <c r="CD45" i="5" s="1"/>
  <c r="CA45" i="5"/>
  <c r="BZ45" i="5"/>
  <c r="BY45" i="5"/>
  <c r="BX45" i="5"/>
  <c r="BW45" i="5"/>
  <c r="BV45" i="5"/>
  <c r="BU45" i="5"/>
  <c r="BT45" i="5"/>
  <c r="BS45" i="5"/>
  <c r="BR45" i="5"/>
  <c r="BQ45" i="5"/>
  <c r="BP45" i="5"/>
  <c r="BO45" i="5"/>
  <c r="BN45" i="5"/>
  <c r="BM45" i="5"/>
  <c r="BL45" i="5"/>
  <c r="BK45" i="5"/>
  <c r="BJ45" i="5"/>
  <c r="BI45" i="5"/>
  <c r="BH45" i="5"/>
  <c r="BG45" i="5"/>
  <c r="BF45" i="5"/>
  <c r="BE45" i="5"/>
  <c r="BD45" i="5"/>
  <c r="BC45" i="5"/>
  <c r="CE45" i="5" s="1"/>
  <c r="BB45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BQ44" i="5"/>
  <c r="BP44" i="5"/>
  <c r="BO44" i="5"/>
  <c r="BN44" i="5"/>
  <c r="BM44" i="5"/>
  <c r="BL44" i="5"/>
  <c r="BK44" i="5"/>
  <c r="BJ44" i="5"/>
  <c r="BI44" i="5"/>
  <c r="BH44" i="5"/>
  <c r="BG44" i="5"/>
  <c r="BF44" i="5"/>
  <c r="BE44" i="5"/>
  <c r="BD44" i="5"/>
  <c r="BC44" i="5"/>
  <c r="BB44" i="5"/>
  <c r="CG43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BQ43" i="5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CE43" i="5" s="1"/>
  <c r="CF43" i="5" s="1"/>
  <c r="CC42" i="5"/>
  <c r="CB42" i="5"/>
  <c r="CA42" i="5"/>
  <c r="BZ42" i="5"/>
  <c r="BY42" i="5"/>
  <c r="BX42" i="5"/>
  <c r="BW42" i="5"/>
  <c r="CG42" i="5" s="1"/>
  <c r="BV42" i="5"/>
  <c r="BU42" i="5"/>
  <c r="BT42" i="5"/>
  <c r="BS42" i="5"/>
  <c r="BR42" i="5"/>
  <c r="BQ42" i="5"/>
  <c r="BP42" i="5"/>
  <c r="BO42" i="5"/>
  <c r="BN42" i="5"/>
  <c r="BM42" i="5"/>
  <c r="BL42" i="5"/>
  <c r="BK42" i="5"/>
  <c r="BJ42" i="5"/>
  <c r="BI42" i="5"/>
  <c r="BH42" i="5"/>
  <c r="BG42" i="5"/>
  <c r="BF42" i="5"/>
  <c r="BE42" i="5"/>
  <c r="BD42" i="5"/>
  <c r="BC42" i="5"/>
  <c r="BB42" i="5"/>
  <c r="CC41" i="5"/>
  <c r="CB41" i="5"/>
  <c r="CA41" i="5"/>
  <c r="BZ41" i="5"/>
  <c r="BY41" i="5"/>
  <c r="BX41" i="5"/>
  <c r="BW41" i="5"/>
  <c r="CG41" i="5" s="1"/>
  <c r="BV41" i="5"/>
  <c r="BU41" i="5"/>
  <c r="BT41" i="5"/>
  <c r="BS41" i="5"/>
  <c r="BR41" i="5"/>
  <c r="BQ41" i="5"/>
  <c r="BP41" i="5"/>
  <c r="BO41" i="5"/>
  <c r="BN41" i="5"/>
  <c r="BM41" i="5"/>
  <c r="BL41" i="5"/>
  <c r="BK41" i="5"/>
  <c r="BJ41" i="5"/>
  <c r="BI41" i="5"/>
  <c r="BH41" i="5"/>
  <c r="BG41" i="5"/>
  <c r="BF41" i="5"/>
  <c r="BE41" i="5"/>
  <c r="BD41" i="5"/>
  <c r="BC41" i="5"/>
  <c r="BB41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CG40" i="5" s="1"/>
  <c r="BM40" i="5"/>
  <c r="BL40" i="5"/>
  <c r="BK40" i="5"/>
  <c r="BJ40" i="5"/>
  <c r="BI40" i="5"/>
  <c r="BH40" i="5"/>
  <c r="BG40" i="5"/>
  <c r="BF40" i="5"/>
  <c r="BE40" i="5"/>
  <c r="BD40" i="5"/>
  <c r="BC40" i="5"/>
  <c r="BB40" i="5"/>
  <c r="CG39" i="5"/>
  <c r="CE39" i="5"/>
  <c r="CF39" i="5" s="1"/>
  <c r="CC39" i="5"/>
  <c r="CB39" i="5"/>
  <c r="CD39" i="5" s="1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BQ38" i="5"/>
  <c r="BP38" i="5"/>
  <c r="BO38" i="5"/>
  <c r="BN38" i="5"/>
  <c r="BM38" i="5"/>
  <c r="BL38" i="5"/>
  <c r="BK38" i="5"/>
  <c r="BJ38" i="5"/>
  <c r="BI38" i="5"/>
  <c r="BH38" i="5"/>
  <c r="BG38" i="5"/>
  <c r="BF38" i="5"/>
  <c r="BE38" i="5"/>
  <c r="BD38" i="5"/>
  <c r="BC38" i="5"/>
  <c r="BB38" i="5"/>
  <c r="CC37" i="5"/>
  <c r="CB37" i="5"/>
  <c r="CA37" i="5"/>
  <c r="BZ37" i="5"/>
  <c r="BY37" i="5"/>
  <c r="CG37" i="5" s="1"/>
  <c r="BX37" i="5"/>
  <c r="BW37" i="5"/>
  <c r="BV37" i="5"/>
  <c r="BU37" i="5"/>
  <c r="BT37" i="5"/>
  <c r="BS37" i="5"/>
  <c r="BR37" i="5"/>
  <c r="BQ37" i="5"/>
  <c r="BP37" i="5"/>
  <c r="BO37" i="5"/>
  <c r="BN37" i="5"/>
  <c r="BM37" i="5"/>
  <c r="BL37" i="5"/>
  <c r="BK37" i="5"/>
  <c r="BJ37" i="5"/>
  <c r="BI37" i="5"/>
  <c r="BH37" i="5"/>
  <c r="BG37" i="5"/>
  <c r="BF37" i="5"/>
  <c r="BE37" i="5"/>
  <c r="BD37" i="5"/>
  <c r="BC37" i="5"/>
  <c r="BB37" i="5"/>
  <c r="CC36" i="5"/>
  <c r="CD36" i="5" s="1"/>
  <c r="CB36" i="5"/>
  <c r="CA36" i="5"/>
  <c r="BZ36" i="5"/>
  <c r="BY36" i="5"/>
  <c r="BX36" i="5"/>
  <c r="BW36" i="5"/>
  <c r="BV36" i="5"/>
  <c r="BU36" i="5"/>
  <c r="BT36" i="5"/>
  <c r="BS36" i="5"/>
  <c r="BR36" i="5"/>
  <c r="BQ36" i="5"/>
  <c r="BP36" i="5"/>
  <c r="BO36" i="5"/>
  <c r="CG36" i="5" s="1"/>
  <c r="BN36" i="5"/>
  <c r="BM36" i="5"/>
  <c r="BL36" i="5"/>
  <c r="BK36" i="5"/>
  <c r="BJ36" i="5"/>
  <c r="BI36" i="5"/>
  <c r="BH36" i="5"/>
  <c r="BG36" i="5"/>
  <c r="BF36" i="5"/>
  <c r="BE36" i="5"/>
  <c r="BD36" i="5"/>
  <c r="BC36" i="5"/>
  <c r="BB36" i="5"/>
  <c r="CE36" i="5" s="1"/>
  <c r="CG35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BQ35" i="5"/>
  <c r="BP35" i="5"/>
  <c r="BO35" i="5"/>
  <c r="BN35" i="5"/>
  <c r="BM35" i="5"/>
  <c r="BL35" i="5"/>
  <c r="BK35" i="5"/>
  <c r="BJ35" i="5"/>
  <c r="BI35" i="5"/>
  <c r="BH35" i="5"/>
  <c r="BG35" i="5"/>
  <c r="BF35" i="5"/>
  <c r="BE35" i="5"/>
  <c r="BD35" i="5"/>
  <c r="BC35" i="5"/>
  <c r="BB35" i="5"/>
  <c r="CE35" i="5" s="1"/>
  <c r="CF35" i="5" s="1"/>
  <c r="CC34" i="5"/>
  <c r="CB34" i="5"/>
  <c r="CA34" i="5"/>
  <c r="BZ34" i="5"/>
  <c r="BY34" i="5"/>
  <c r="BX34" i="5"/>
  <c r="BW34" i="5"/>
  <c r="CG34" i="5" s="1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CE34" i="5" s="1"/>
  <c r="CF34" i="5" s="1"/>
  <c r="CC33" i="5"/>
  <c r="CD33" i="5" s="1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CE33" i="5" s="1"/>
  <c r="CG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CE32" i="5" s="1"/>
  <c r="CF32" i="5" s="1"/>
  <c r="BC32" i="5"/>
  <c r="BB32" i="5"/>
  <c r="CC31" i="5"/>
  <c r="CB31" i="5"/>
  <c r="CD31" i="5" s="1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CG29" i="5" s="1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CE29" i="5" s="1"/>
  <c r="CG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CE26" i="5"/>
  <c r="CF26" i="5" s="1"/>
  <c r="CC26" i="5"/>
  <c r="CB26" i="5"/>
  <c r="CD26" i="5" s="1"/>
  <c r="CA26" i="5"/>
  <c r="BZ26" i="5"/>
  <c r="BY26" i="5"/>
  <c r="BX26" i="5"/>
  <c r="BW26" i="5"/>
  <c r="BV26" i="5"/>
  <c r="BU26" i="5"/>
  <c r="BT26" i="5"/>
  <c r="BS26" i="5"/>
  <c r="BR26" i="5"/>
  <c r="BQ26" i="5"/>
  <c r="BP26" i="5"/>
  <c r="BO26" i="5"/>
  <c r="BN26" i="5"/>
  <c r="CG26" i="5" s="1"/>
  <c r="BM26" i="5"/>
  <c r="BL26" i="5"/>
  <c r="BK26" i="5"/>
  <c r="BJ26" i="5"/>
  <c r="BI26" i="5"/>
  <c r="BH26" i="5"/>
  <c r="BG26" i="5"/>
  <c r="BF26" i="5"/>
  <c r="BE26" i="5"/>
  <c r="BD26" i="5"/>
  <c r="BC26" i="5"/>
  <c r="BB26" i="5"/>
  <c r="CG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CE25" i="5" s="1"/>
  <c r="CF25" i="5" s="1"/>
  <c r="BE25" i="5"/>
  <c r="BD25" i="5"/>
  <c r="BC25" i="5"/>
  <c r="BB25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CC23" i="5"/>
  <c r="CB23" i="5"/>
  <c r="CA23" i="5"/>
  <c r="BZ23" i="5"/>
  <c r="BY23" i="5"/>
  <c r="CG23" i="5" s="1"/>
  <c r="BX23" i="5"/>
  <c r="BW23" i="5"/>
  <c r="BV23" i="5"/>
  <c r="BU23" i="5"/>
  <c r="BT23" i="5"/>
  <c r="BS23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AR61" i="5"/>
  <c r="CB22" i="5"/>
  <c r="CC22" i="5"/>
  <c r="AL13" i="5"/>
  <c r="AP13" i="5" s="1"/>
  <c r="Z13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Z16" i="5"/>
  <c r="AD16" i="5" s="1"/>
  <c r="AL15" i="5"/>
  <c r="AP15" i="5" s="1"/>
  <c r="Z15" i="5"/>
  <c r="AD15" i="5" s="1"/>
  <c r="AL14" i="5"/>
  <c r="AP14" i="5" s="1"/>
  <c r="Z14" i="5"/>
  <c r="AD14" i="5" s="1"/>
  <c r="AD13" i="5"/>
  <c r="AL12" i="5"/>
  <c r="AP12" i="5" s="1"/>
  <c r="Z12" i="5"/>
  <c r="AD12" i="5" s="1"/>
  <c r="AL11" i="5"/>
  <c r="AP11" i="5" s="1"/>
  <c r="Z11" i="5"/>
  <c r="AD11" i="5" s="1"/>
  <c r="AR28" i="2" l="1"/>
  <c r="AB6" i="2"/>
  <c r="AJ6" i="2" s="1"/>
  <c r="CF58" i="2"/>
  <c r="CF59" i="2"/>
  <c r="CD59" i="2"/>
  <c r="CF60" i="2"/>
  <c r="CF68" i="2"/>
  <c r="CD70" i="2"/>
  <c r="CF70" i="2"/>
  <c r="CF74" i="2"/>
  <c r="CD74" i="2"/>
  <c r="CF75" i="2"/>
  <c r="CF80" i="2"/>
  <c r="CD80" i="2"/>
  <c r="CD78" i="2"/>
  <c r="CF78" i="2"/>
  <c r="CF84" i="2"/>
  <c r="CF86" i="2"/>
  <c r="CD86" i="2"/>
  <c r="CD25" i="2"/>
  <c r="CF25" i="2"/>
  <c r="CF43" i="2"/>
  <c r="CD100" i="2"/>
  <c r="CF26" i="2"/>
  <c r="CF30" i="2"/>
  <c r="CF31" i="2"/>
  <c r="CD31" i="2"/>
  <c r="CF91" i="2"/>
  <c r="CD95" i="2"/>
  <c r="CF95" i="2"/>
  <c r="CF96" i="2"/>
  <c r="CF99" i="2"/>
  <c r="CD99" i="2"/>
  <c r="CF101" i="2"/>
  <c r="CD101" i="2"/>
  <c r="CF35" i="2"/>
  <c r="CF36" i="2"/>
  <c r="CF39" i="2"/>
  <c r="CF24" i="2"/>
  <c r="CD24" i="2"/>
  <c r="CF40" i="2"/>
  <c r="CD50" i="2"/>
  <c r="CD54" i="2"/>
  <c r="CF105" i="2"/>
  <c r="CF108" i="2"/>
  <c r="CD108" i="2"/>
  <c r="CD113" i="2"/>
  <c r="CD44" i="2"/>
  <c r="CF46" i="2"/>
  <c r="CF110" i="2"/>
  <c r="CD63" i="2"/>
  <c r="CF63" i="2"/>
  <c r="CF117" i="2"/>
  <c r="CD29" i="2"/>
  <c r="CF29" i="2"/>
  <c r="CF50" i="2"/>
  <c r="CF54" i="2"/>
  <c r="CD60" i="2"/>
  <c r="CD64" i="2"/>
  <c r="CD112" i="2"/>
  <c r="CF112" i="2"/>
  <c r="CF113" i="2"/>
  <c r="CD117" i="2"/>
  <c r="CD119" i="2"/>
  <c r="CD58" i="2"/>
  <c r="CD68" i="2"/>
  <c r="CF47" i="2"/>
  <c r="CE32" i="2"/>
  <c r="CD32" i="2" s="1"/>
  <c r="CF33" i="2"/>
  <c r="CD33" i="2"/>
  <c r="CE55" i="2"/>
  <c r="CE71" i="2"/>
  <c r="CF88" i="2"/>
  <c r="CD27" i="2"/>
  <c r="CE56" i="2"/>
  <c r="CF73" i="2"/>
  <c r="CD73" i="2"/>
  <c r="CD65" i="2"/>
  <c r="CE89" i="2"/>
  <c r="CE28" i="2"/>
  <c r="AQ28" i="2" s="1"/>
  <c r="CE106" i="2"/>
  <c r="CF116" i="2"/>
  <c r="CE65" i="2"/>
  <c r="CD55" i="2"/>
  <c r="CE48" i="2"/>
  <c r="CD49" i="2"/>
  <c r="CF103" i="2"/>
  <c r="CE34" i="2"/>
  <c r="CD56" i="2"/>
  <c r="CF87" i="2"/>
  <c r="CD87" i="2"/>
  <c r="CE41" i="2"/>
  <c r="CD43" i="2"/>
  <c r="CE49" i="2"/>
  <c r="CF72" i="2"/>
  <c r="CE42" i="2"/>
  <c r="CD81" i="2"/>
  <c r="CE115" i="2"/>
  <c r="CE90" i="2"/>
  <c r="CE66" i="2"/>
  <c r="CE82" i="2"/>
  <c r="CG86" i="2"/>
  <c r="CE107" i="2"/>
  <c r="CG32" i="2"/>
  <c r="CE67" i="2"/>
  <c r="CD109" i="2"/>
  <c r="CE51" i="2"/>
  <c r="CE52" i="2"/>
  <c r="CE37" i="2"/>
  <c r="CE38" i="2"/>
  <c r="CE45" i="2"/>
  <c r="CE53" i="2"/>
  <c r="CE100" i="2"/>
  <c r="CE109" i="2"/>
  <c r="CE23" i="2"/>
  <c r="CD23" i="2" s="1"/>
  <c r="CG56" i="2"/>
  <c r="CG73" i="2"/>
  <c r="CE92" i="2"/>
  <c r="CD92" i="2" s="1"/>
  <c r="CE93" i="2"/>
  <c r="CD111" i="2"/>
  <c r="CE118" i="2"/>
  <c r="CG42" i="2"/>
  <c r="CD47" i="2"/>
  <c r="CG58" i="2"/>
  <c r="CE94" i="2"/>
  <c r="CG96" i="2"/>
  <c r="CG114" i="2"/>
  <c r="CG115" i="2"/>
  <c r="CG27" i="2"/>
  <c r="CG28" i="2"/>
  <c r="CE85" i="2"/>
  <c r="CG97" i="2"/>
  <c r="CG98" i="2"/>
  <c r="CG102" i="2"/>
  <c r="CD102" i="2"/>
  <c r="CE119" i="2"/>
  <c r="CE27" i="2"/>
  <c r="CG68" i="2"/>
  <c r="CE81" i="2"/>
  <c r="CD97" i="2"/>
  <c r="CE102" i="2"/>
  <c r="CG30" i="2"/>
  <c r="CG44" i="2"/>
  <c r="CF44" i="2" s="1"/>
  <c r="CE76" i="2"/>
  <c r="CG89" i="2"/>
  <c r="CG111" i="2"/>
  <c r="CG117" i="2"/>
  <c r="CE61" i="2"/>
  <c r="CE97" i="2"/>
  <c r="CE114" i="2"/>
  <c r="CE120" i="2"/>
  <c r="CG40" i="2"/>
  <c r="CG69" i="2"/>
  <c r="CE77" i="2"/>
  <c r="CD83" i="2"/>
  <c r="CE98" i="2"/>
  <c r="CD116" i="2"/>
  <c r="CE57" i="2"/>
  <c r="CE62" i="2"/>
  <c r="CG64" i="2"/>
  <c r="CF64" i="2" s="1"/>
  <c r="CE104" i="2"/>
  <c r="CG106" i="2"/>
  <c r="CG107" i="2"/>
  <c r="CE121" i="2"/>
  <c r="CG79" i="2"/>
  <c r="CF79" i="2" s="1"/>
  <c r="CD41" i="2"/>
  <c r="CE69" i="2"/>
  <c r="CD90" i="2"/>
  <c r="CE111" i="2"/>
  <c r="CG51" i="2"/>
  <c r="CG100" i="2"/>
  <c r="AR22" i="2"/>
  <c r="CD37" i="5"/>
  <c r="CF29" i="5"/>
  <c r="CD29" i="5"/>
  <c r="CF36" i="5"/>
  <c r="CF85" i="5"/>
  <c r="CD85" i="5"/>
  <c r="CF54" i="5"/>
  <c r="CF64" i="5"/>
  <c r="CD64" i="5"/>
  <c r="CF103" i="5"/>
  <c r="CD103" i="5"/>
  <c r="CF113" i="5"/>
  <c r="CD113" i="5"/>
  <c r="CD75" i="5"/>
  <c r="CF56" i="5"/>
  <c r="CD56" i="5"/>
  <c r="CE37" i="5"/>
  <c r="CF37" i="5" s="1"/>
  <c r="CD76" i="5"/>
  <c r="CE89" i="5"/>
  <c r="CF89" i="5" s="1"/>
  <c r="CD28" i="5"/>
  <c r="CG31" i="5"/>
  <c r="CD40" i="5"/>
  <c r="CD58" i="5"/>
  <c r="CD59" i="5"/>
  <c r="CE93" i="5"/>
  <c r="CF93" i="5" s="1"/>
  <c r="CE27" i="5"/>
  <c r="CE28" i="5"/>
  <c r="CF28" i="5" s="1"/>
  <c r="CG30" i="5"/>
  <c r="CD43" i="5"/>
  <c r="CE76" i="5"/>
  <c r="CF77" i="5"/>
  <c r="CD77" i="5"/>
  <c r="CG78" i="5"/>
  <c r="CF78" i="5" s="1"/>
  <c r="CF94" i="5"/>
  <c r="CG96" i="5"/>
  <c r="CF96" i="5" s="1"/>
  <c r="CD114" i="5"/>
  <c r="CD115" i="5"/>
  <c r="CD116" i="5"/>
  <c r="CF120" i="5"/>
  <c r="CD120" i="5"/>
  <c r="CD48" i="5"/>
  <c r="CE65" i="5"/>
  <c r="CF105" i="5"/>
  <c r="CD105" i="5"/>
  <c r="CE68" i="5"/>
  <c r="CF68" i="5" s="1"/>
  <c r="CE30" i="5"/>
  <c r="CF30" i="5" s="1"/>
  <c r="CF50" i="5"/>
  <c r="CF71" i="5"/>
  <c r="CD71" i="5"/>
  <c r="CE86" i="5"/>
  <c r="CF53" i="5"/>
  <c r="CE55" i="5"/>
  <c r="CF55" i="5" s="1"/>
  <c r="CD95" i="5"/>
  <c r="CD27" i="5"/>
  <c r="CD46" i="5"/>
  <c r="CD78" i="5"/>
  <c r="CE40" i="5"/>
  <c r="CF40" i="5" s="1"/>
  <c r="CF61" i="5"/>
  <c r="CE114" i="5"/>
  <c r="CE44" i="5"/>
  <c r="CD117" i="5"/>
  <c r="CG24" i="5"/>
  <c r="CD32" i="5"/>
  <c r="CF45" i="5"/>
  <c r="CG47" i="5"/>
  <c r="CF47" i="5" s="1"/>
  <c r="CD66" i="5"/>
  <c r="CD67" i="5"/>
  <c r="CE84" i="5"/>
  <c r="CG86" i="5"/>
  <c r="CG90" i="5"/>
  <c r="CF99" i="5"/>
  <c r="CG108" i="5"/>
  <c r="CD69" i="5"/>
  <c r="CE87" i="5"/>
  <c r="CF87" i="5" s="1"/>
  <c r="CE97" i="5"/>
  <c r="CF97" i="5" s="1"/>
  <c r="CE98" i="5"/>
  <c r="CG100" i="5"/>
  <c r="CD25" i="5"/>
  <c r="CE58" i="5"/>
  <c r="CF58" i="5" s="1"/>
  <c r="CD80" i="5"/>
  <c r="CD81" i="5"/>
  <c r="CG83" i="5"/>
  <c r="CF83" i="5" s="1"/>
  <c r="CE107" i="5"/>
  <c r="CF107" i="5" s="1"/>
  <c r="CE23" i="5"/>
  <c r="CF23" i="5" s="1"/>
  <c r="CG27" i="5"/>
  <c r="CE31" i="5"/>
  <c r="CF31" i="5" s="1"/>
  <c r="CG33" i="5"/>
  <c r="CF33" i="5" s="1"/>
  <c r="CD41" i="5"/>
  <c r="CG45" i="5"/>
  <c r="CE59" i="5"/>
  <c r="CF59" i="5" s="1"/>
  <c r="CG61" i="5"/>
  <c r="CE69" i="5"/>
  <c r="CF69" i="5" s="1"/>
  <c r="CE70" i="5"/>
  <c r="CG72" i="5"/>
  <c r="CF72" i="5" s="1"/>
  <c r="CD90" i="5"/>
  <c r="CG94" i="5"/>
  <c r="CE108" i="5"/>
  <c r="CF108" i="5" s="1"/>
  <c r="CG110" i="5"/>
  <c r="CF110" i="5" s="1"/>
  <c r="CE118" i="5"/>
  <c r="CF118" i="5" s="1"/>
  <c r="CE119" i="5"/>
  <c r="CG121" i="5"/>
  <c r="CF121" i="5" s="1"/>
  <c r="CE38" i="5"/>
  <c r="CF38" i="5" s="1"/>
  <c r="CE48" i="5"/>
  <c r="CF48" i="5" s="1"/>
  <c r="CE49" i="5"/>
  <c r="CD53" i="5"/>
  <c r="CE79" i="5"/>
  <c r="CF79" i="5" s="1"/>
  <c r="CD102" i="5"/>
  <c r="CE24" i="5"/>
  <c r="CF24" i="5" s="1"/>
  <c r="CE41" i="5"/>
  <c r="CF41" i="5" s="1"/>
  <c r="CE42" i="5"/>
  <c r="CF42" i="5" s="1"/>
  <c r="CG44" i="5"/>
  <c r="CE80" i="5"/>
  <c r="CF80" i="5" s="1"/>
  <c r="CE90" i="5"/>
  <c r="CE91" i="5"/>
  <c r="CG93" i="5"/>
  <c r="CD34" i="5"/>
  <c r="CE51" i="5"/>
  <c r="CF51" i="5" s="1"/>
  <c r="CD72" i="5"/>
  <c r="CD73" i="5"/>
  <c r="CD74" i="5"/>
  <c r="CG76" i="5"/>
  <c r="CE100" i="5"/>
  <c r="CD121" i="5"/>
  <c r="CD35" i="5"/>
  <c r="CG38" i="5"/>
  <c r="CE52" i="5"/>
  <c r="CF52" i="5" s="1"/>
  <c r="CG54" i="5"/>
  <c r="CE62" i="5"/>
  <c r="CF62" i="5" s="1"/>
  <c r="CE63" i="5"/>
  <c r="CG65" i="5"/>
  <c r="CD83" i="5"/>
  <c r="CG87" i="5"/>
  <c r="CE101" i="5"/>
  <c r="CF101" i="5" s="1"/>
  <c r="CG103" i="5"/>
  <c r="CE111" i="5"/>
  <c r="CF111" i="5" s="1"/>
  <c r="CE112" i="5"/>
  <c r="CG114" i="5"/>
  <c r="AR63" i="5"/>
  <c r="AR65" i="5"/>
  <c r="AR66" i="5"/>
  <c r="AR59" i="5"/>
  <c r="AR60" i="5"/>
  <c r="AR71" i="5"/>
  <c r="AR64" i="5"/>
  <c r="AR62" i="5"/>
  <c r="CE22" i="5"/>
  <c r="AQ22" i="5" s="1"/>
  <c r="AR67" i="5"/>
  <c r="AR39" i="5"/>
  <c r="CG22" i="5"/>
  <c r="AQ43" i="5"/>
  <c r="AR58" i="5"/>
  <c r="AR68" i="5"/>
  <c r="AR57" i="5"/>
  <c r="AR69" i="5"/>
  <c r="AR70" i="5"/>
  <c r="AR48" i="5"/>
  <c r="AR52" i="5"/>
  <c r="AR47" i="5"/>
  <c r="AR41" i="5"/>
  <c r="AR46" i="5"/>
  <c r="AR40" i="5"/>
  <c r="AR22" i="5"/>
  <c r="AR38" i="5"/>
  <c r="AR37" i="5"/>
  <c r="AR36" i="5"/>
  <c r="AR33" i="5"/>
  <c r="AR32" i="5"/>
  <c r="AR34" i="5"/>
  <c r="AR35" i="5"/>
  <c r="AR31" i="5"/>
  <c r="AR29" i="5"/>
  <c r="AR28" i="5"/>
  <c r="AR26" i="5"/>
  <c r="AR23" i="5"/>
  <c r="AR27" i="5"/>
  <c r="AR54" i="5"/>
  <c r="AR42" i="5"/>
  <c r="AQ29" i="5"/>
  <c r="AR53" i="5"/>
  <c r="AR43" i="5"/>
  <c r="AR25" i="5"/>
  <c r="AR44" i="5"/>
  <c r="AR55" i="5"/>
  <c r="AR56" i="5"/>
  <c r="AQ67" i="5"/>
  <c r="AR30" i="5"/>
  <c r="AR50" i="5"/>
  <c r="AR49" i="5"/>
  <c r="AR51" i="5"/>
  <c r="AR45" i="5"/>
  <c r="AR24" i="5"/>
  <c r="AQ48" i="5"/>
  <c r="AQ27" i="5"/>
  <c r="AQ32" i="5"/>
  <c r="AQ63" i="5"/>
  <c r="CF53" i="2" l="1"/>
  <c r="CF98" i="2"/>
  <c r="CF89" i="2"/>
  <c r="CF118" i="2"/>
  <c r="CF76" i="2"/>
  <c r="CF37" i="2"/>
  <c r="CD37" i="2"/>
  <c r="CD118" i="2"/>
  <c r="CF65" i="2"/>
  <c r="CF49" i="2"/>
  <c r="CD53" i="2"/>
  <c r="CF100" i="2"/>
  <c r="CF27" i="2"/>
  <c r="CD89" i="2"/>
  <c r="CF82" i="2"/>
  <c r="CD82" i="2"/>
  <c r="CF28" i="2"/>
  <c r="AS28" i="2" s="1"/>
  <c r="CF69" i="2"/>
  <c r="CD98" i="2"/>
  <c r="CD45" i="2"/>
  <c r="CF45" i="2"/>
  <c r="CF66" i="2"/>
  <c r="CD66" i="2"/>
  <c r="CF32" i="2"/>
  <c r="CF38" i="2"/>
  <c r="CD38" i="2"/>
  <c r="CF90" i="2"/>
  <c r="CF77" i="2"/>
  <c r="CF115" i="2"/>
  <c r="CD115" i="2"/>
  <c r="CF34" i="2"/>
  <c r="CF121" i="2"/>
  <c r="CF85" i="2"/>
  <c r="CF93" i="2"/>
  <c r="CD93" i="2"/>
  <c r="CF92" i="2"/>
  <c r="CF42" i="2"/>
  <c r="CF120" i="2"/>
  <c r="CD120" i="2"/>
  <c r="CF52" i="2"/>
  <c r="CD52" i="2"/>
  <c r="CD28" i="2"/>
  <c r="AB7" i="2" s="1"/>
  <c r="AJ7" i="2" s="1"/>
  <c r="AN6" i="2" s="1"/>
  <c r="CF56" i="2"/>
  <c r="CF104" i="2"/>
  <c r="CF114" i="2"/>
  <c r="CF102" i="2"/>
  <c r="CD69" i="2"/>
  <c r="CF51" i="2"/>
  <c r="CD114" i="2"/>
  <c r="CF48" i="2"/>
  <c r="CD104" i="2"/>
  <c r="CD121" i="2"/>
  <c r="CF62" i="2"/>
  <c r="CF97" i="2"/>
  <c r="CF81" i="2"/>
  <c r="CF23" i="2"/>
  <c r="CF71" i="2"/>
  <c r="CF57" i="2"/>
  <c r="CD62" i="2"/>
  <c r="CF109" i="2"/>
  <c r="CF67" i="2"/>
  <c r="CD51" i="2"/>
  <c r="CF55" i="2"/>
  <c r="CF61" i="2"/>
  <c r="CD61" i="2"/>
  <c r="CD71" i="2"/>
  <c r="CD48" i="2"/>
  <c r="CD57" i="2"/>
  <c r="CD94" i="2"/>
  <c r="CF94" i="2"/>
  <c r="CD77" i="2"/>
  <c r="CF107" i="2"/>
  <c r="CD107" i="2"/>
  <c r="CD42" i="2"/>
  <c r="CF106" i="2"/>
  <c r="CF111" i="2"/>
  <c r="CD34" i="2"/>
  <c r="CF119" i="2"/>
  <c r="CD76" i="2"/>
  <c r="CF41" i="2"/>
  <c r="CD67" i="2"/>
  <c r="CD106" i="2"/>
  <c r="CD85" i="2"/>
  <c r="AQ22" i="2"/>
  <c r="AS22" i="2" s="1"/>
  <c r="CD22" i="5"/>
  <c r="CF100" i="5"/>
  <c r="CF119" i="5"/>
  <c r="CD119" i="5"/>
  <c r="CF63" i="5"/>
  <c r="CD63" i="5"/>
  <c r="CD111" i="5"/>
  <c r="CD89" i="5"/>
  <c r="CD87" i="5"/>
  <c r="AQ30" i="5"/>
  <c r="CD52" i="5"/>
  <c r="CF70" i="5"/>
  <c r="CD70" i="5"/>
  <c r="CD79" i="5"/>
  <c r="CF84" i="5"/>
  <c r="CD84" i="5"/>
  <c r="CF86" i="5"/>
  <c r="CD86" i="5"/>
  <c r="CF76" i="5"/>
  <c r="CF98" i="5"/>
  <c r="CD98" i="5"/>
  <c r="CD93" i="5"/>
  <c r="CD38" i="5"/>
  <c r="CD101" i="5"/>
  <c r="CF44" i="5"/>
  <c r="CD23" i="5"/>
  <c r="CD108" i="5"/>
  <c r="CD68" i="5"/>
  <c r="CF112" i="5"/>
  <c r="CD112" i="5"/>
  <c r="AQ41" i="5"/>
  <c r="CD100" i="5"/>
  <c r="CF114" i="5"/>
  <c r="CD97" i="5"/>
  <c r="CD107" i="5"/>
  <c r="AQ38" i="5"/>
  <c r="CF91" i="5"/>
  <c r="CD91" i="5"/>
  <c r="CD51" i="5"/>
  <c r="CF90" i="5"/>
  <c r="CD42" i="5"/>
  <c r="CF65" i="5"/>
  <c r="CF49" i="5"/>
  <c r="CD49" i="5"/>
  <c r="CD24" i="5"/>
  <c r="CD62" i="5"/>
  <c r="CD118" i="5"/>
  <c r="CD65" i="5"/>
  <c r="CD44" i="5"/>
  <c r="CD55" i="5"/>
  <c r="CF27" i="5"/>
  <c r="AQ60" i="5"/>
  <c r="AQ64" i="5"/>
  <c r="AQ62" i="5"/>
  <c r="AQ59" i="5"/>
  <c r="AQ50" i="5"/>
  <c r="AQ52" i="5"/>
  <c r="AQ24" i="5"/>
  <c r="AQ23" i="5"/>
  <c r="AQ36" i="5"/>
  <c r="CF22" i="5"/>
  <c r="AS22" i="5" s="1"/>
  <c r="AQ61" i="5"/>
  <c r="AQ68" i="5"/>
  <c r="AQ34" i="5"/>
  <c r="AQ65" i="5"/>
  <c r="AQ33" i="5"/>
  <c r="AQ35" i="5"/>
  <c r="AQ70" i="5"/>
  <c r="AQ71" i="5"/>
  <c r="AQ57" i="5"/>
  <c r="AQ66" i="5"/>
  <c r="AQ42" i="5"/>
  <c r="AQ31" i="5"/>
  <c r="AQ28" i="5"/>
  <c r="AQ40" i="5"/>
  <c r="AQ37" i="5"/>
  <c r="AQ39" i="5"/>
  <c r="AQ58" i="5"/>
  <c r="AQ69" i="5"/>
  <c r="AQ26" i="5"/>
  <c r="AQ25" i="5"/>
  <c r="AQ56" i="5"/>
  <c r="AQ51" i="5"/>
  <c r="AQ47" i="5"/>
  <c r="AQ53" i="5"/>
  <c r="AQ54" i="5"/>
  <c r="AQ46" i="5"/>
  <c r="AQ44" i="5"/>
  <c r="AQ49" i="5"/>
  <c r="AQ45" i="5"/>
  <c r="AQ55" i="5"/>
  <c r="AJ8" i="5" l="1"/>
  <c r="AJ7" i="5"/>
  <c r="AB6" i="5"/>
  <c r="AJ6" i="5" s="1"/>
  <c r="AN6" i="5" l="1"/>
</calcChain>
</file>

<file path=xl/sharedStrings.xml><?xml version="1.0" encoding="utf-8"?>
<sst xmlns="http://schemas.openxmlformats.org/spreadsheetml/2006/main" count="542" uniqueCount="168">
  <si>
    <t>No.</t>
  </si>
  <si>
    <t>段級位</t>
    <phoneticPr fontId="7"/>
  </si>
  <si>
    <t>氏名（漢字）</t>
    <rPh sb="3" eb="5">
      <t>カンジ</t>
    </rPh>
    <phoneticPr fontId="7"/>
  </si>
  <si>
    <t>フリガナ</t>
    <phoneticPr fontId="7"/>
  </si>
  <si>
    <t>男　　子</t>
    <phoneticPr fontId="7"/>
  </si>
  <si>
    <t>女　　子</t>
    <phoneticPr fontId="7"/>
  </si>
  <si>
    <t>正規</t>
    <rPh sb="0" eb="2">
      <t>セイキ</t>
    </rPh>
    <phoneticPr fontId="7"/>
  </si>
  <si>
    <t>補欠</t>
    <rPh sb="0" eb="2">
      <t>ホケツ</t>
    </rPh>
    <phoneticPr fontId="7"/>
  </si>
  <si>
    <t>出場種目数判定</t>
    <rPh sb="0" eb="2">
      <t>シュツジョウ</t>
    </rPh>
    <rPh sb="2" eb="4">
      <t>シュモク</t>
    </rPh>
    <rPh sb="4" eb="5">
      <t>スウ</t>
    </rPh>
    <rPh sb="5" eb="7">
      <t>ハンテイ</t>
    </rPh>
    <phoneticPr fontId="7"/>
  </si>
  <si>
    <t>実　戦</t>
    <rPh sb="0" eb="1">
      <t>ジツ</t>
    </rPh>
    <rPh sb="2" eb="3">
      <t>イクサ</t>
    </rPh>
    <phoneticPr fontId="7"/>
  </si>
  <si>
    <t>法　形</t>
    <phoneticPr fontId="7"/>
  </si>
  <si>
    <t>展　開</t>
    <phoneticPr fontId="7"/>
  </si>
  <si>
    <t>実　戦</t>
    <phoneticPr fontId="7"/>
  </si>
  <si>
    <t>エントリー種目数</t>
    <rPh sb="5" eb="7">
      <t>シュモク</t>
    </rPh>
    <rPh sb="7" eb="8">
      <t>スウ</t>
    </rPh>
    <phoneticPr fontId="7"/>
  </si>
  <si>
    <t>出場資格判定</t>
    <rPh sb="0" eb="2">
      <t>シュツジョウ</t>
    </rPh>
    <rPh sb="2" eb="4">
      <t>シカク</t>
    </rPh>
    <rPh sb="4" eb="6">
      <t>ハンテイ</t>
    </rPh>
    <phoneticPr fontId="7"/>
  </si>
  <si>
    <t>1級</t>
    <rPh sb="1" eb="2">
      <t>キュウ</t>
    </rPh>
    <phoneticPr fontId="7"/>
  </si>
  <si>
    <t>性 別</t>
    <phoneticPr fontId="7"/>
  </si>
  <si>
    <t>氏　　名</t>
    <phoneticPr fontId="7"/>
  </si>
  <si>
    <t>男　子</t>
    <phoneticPr fontId="7"/>
  </si>
  <si>
    <t>法　形</t>
    <rPh sb="0" eb="1">
      <t>ホウ</t>
    </rPh>
    <rPh sb="2" eb="3">
      <t>ケイ</t>
    </rPh>
    <phoneticPr fontId="7"/>
  </si>
  <si>
    <t>競　技　種　目　別　エ　ン　ト　リ　ー　情　報</t>
    <rPh sb="0" eb="1">
      <t>セリ</t>
    </rPh>
    <rPh sb="2" eb="3">
      <t>ワザ</t>
    </rPh>
    <rPh sb="4" eb="5">
      <t>シュ</t>
    </rPh>
    <rPh sb="6" eb="7">
      <t>メ</t>
    </rPh>
    <rPh sb="8" eb="9">
      <t>ベツ</t>
    </rPh>
    <rPh sb="20" eb="21">
      <t>ジョウ</t>
    </rPh>
    <rPh sb="22" eb="23">
      <t>ホウ</t>
    </rPh>
    <phoneticPr fontId="7"/>
  </si>
  <si>
    <t>出　場　選　手　基　本　情　報</t>
    <rPh sb="0" eb="1">
      <t>デ</t>
    </rPh>
    <rPh sb="2" eb="3">
      <t>バ</t>
    </rPh>
    <rPh sb="4" eb="5">
      <t>セン</t>
    </rPh>
    <rPh sb="6" eb="7">
      <t>テ</t>
    </rPh>
    <rPh sb="8" eb="9">
      <t>キ</t>
    </rPh>
    <rPh sb="10" eb="11">
      <t>ホン</t>
    </rPh>
    <rPh sb="12" eb="13">
      <t>ジョウ</t>
    </rPh>
    <rPh sb="14" eb="15">
      <t>ホウ</t>
    </rPh>
    <phoneticPr fontId="7"/>
  </si>
  <si>
    <t>個　人　競　技</t>
    <rPh sb="4" eb="5">
      <t>セリ</t>
    </rPh>
    <rPh sb="6" eb="7">
      <t>ワザ</t>
    </rPh>
    <phoneticPr fontId="7"/>
  </si>
  <si>
    <t>団　体　競　技</t>
    <rPh sb="4" eb="5">
      <t>セリ</t>
    </rPh>
    <rPh sb="6" eb="7">
      <t>ワザ</t>
    </rPh>
    <phoneticPr fontId="7"/>
  </si>
  <si>
    <t>会　　計　　情　　報</t>
    <rPh sb="0" eb="1">
      <t>カイ</t>
    </rPh>
    <rPh sb="3" eb="4">
      <t>ケイ</t>
    </rPh>
    <rPh sb="6" eb="7">
      <t>ジョウ</t>
    </rPh>
    <rPh sb="9" eb="10">
      <t>ホウ</t>
    </rPh>
    <phoneticPr fontId="7"/>
  </si>
  <si>
    <t>エントリー数</t>
    <rPh sb="5" eb="6">
      <t>スウ</t>
    </rPh>
    <phoneticPr fontId="7"/>
  </si>
  <si>
    <t>人</t>
    <rPh sb="0" eb="1">
      <t>ニン</t>
    </rPh>
    <phoneticPr fontId="7"/>
  </si>
  <si>
    <t>チーム</t>
    <phoneticPr fontId="7"/>
  </si>
  <si>
    <t>出場枠判定</t>
    <rPh sb="0" eb="2">
      <t>シュツジョウ</t>
    </rPh>
    <rPh sb="2" eb="3">
      <t>ワク</t>
    </rPh>
    <rPh sb="3" eb="5">
      <t>ハンテイ</t>
    </rPh>
    <phoneticPr fontId="7"/>
  </si>
  <si>
    <t>提出期限</t>
    <rPh sb="0" eb="2">
      <t>テイシュツ</t>
    </rPh>
    <rPh sb="2" eb="4">
      <t>キゲン</t>
    </rPh>
    <phoneticPr fontId="7"/>
  </si>
  <si>
    <t>提  出  日</t>
    <rPh sb="0" eb="1">
      <t>ツツミ</t>
    </rPh>
    <rPh sb="3" eb="4">
      <t>デ</t>
    </rPh>
    <rPh sb="6" eb="7">
      <t>ビ</t>
    </rPh>
    <phoneticPr fontId="7"/>
  </si>
  <si>
    <t>躰道　太郎</t>
    <rPh sb="0" eb="2">
      <t>タイドウ</t>
    </rPh>
    <rPh sb="3" eb="5">
      <t>タロウ</t>
    </rPh>
    <phoneticPr fontId="7"/>
  </si>
  <si>
    <t>旋体　一郎</t>
    <rPh sb="0" eb="2">
      <t>センタイ</t>
    </rPh>
    <rPh sb="3" eb="5">
      <t>イチロウ</t>
    </rPh>
    <phoneticPr fontId="7"/>
  </si>
  <si>
    <t>運体　二郎</t>
    <rPh sb="0" eb="2">
      <t>ウンタイ</t>
    </rPh>
    <rPh sb="3" eb="5">
      <t>ジロウ</t>
    </rPh>
    <phoneticPr fontId="7"/>
  </si>
  <si>
    <t>変体　三郎</t>
    <rPh sb="0" eb="2">
      <t>ヘンタイ</t>
    </rPh>
    <rPh sb="3" eb="5">
      <t>サブロウ</t>
    </rPh>
    <phoneticPr fontId="7"/>
  </si>
  <si>
    <t>捻体　四郎</t>
    <rPh sb="0" eb="2">
      <t>ネンタイ</t>
    </rPh>
    <rPh sb="3" eb="4">
      <t>シ</t>
    </rPh>
    <rPh sb="4" eb="5">
      <t>ロウ</t>
    </rPh>
    <phoneticPr fontId="7"/>
  </si>
  <si>
    <t>転体　五郎</t>
    <rPh sb="0" eb="2">
      <t>テンタイ</t>
    </rPh>
    <rPh sb="3" eb="5">
      <t>ゴロウ</t>
    </rPh>
    <phoneticPr fontId="7"/>
  </si>
  <si>
    <t>旋陰　一子</t>
    <rPh sb="0" eb="1">
      <t>セン</t>
    </rPh>
    <rPh sb="1" eb="2">
      <t>イン</t>
    </rPh>
    <rPh sb="3" eb="5">
      <t>カズコ</t>
    </rPh>
    <phoneticPr fontId="7"/>
  </si>
  <si>
    <t>運陰　二子</t>
    <rPh sb="0" eb="1">
      <t>ウン</t>
    </rPh>
    <rPh sb="1" eb="2">
      <t>イン</t>
    </rPh>
    <rPh sb="3" eb="5">
      <t>フタコ</t>
    </rPh>
    <phoneticPr fontId="7"/>
  </si>
  <si>
    <t>変陰　三子</t>
    <rPh sb="0" eb="1">
      <t>ヘン</t>
    </rPh>
    <rPh sb="1" eb="2">
      <t>イン</t>
    </rPh>
    <rPh sb="3" eb="4">
      <t>サブ</t>
    </rPh>
    <rPh sb="4" eb="5">
      <t>コ</t>
    </rPh>
    <phoneticPr fontId="7"/>
  </si>
  <si>
    <t>捻陰　四美</t>
    <rPh sb="0" eb="1">
      <t>ネン</t>
    </rPh>
    <rPh sb="1" eb="2">
      <t>イン</t>
    </rPh>
    <rPh sb="3" eb="5">
      <t>シミ</t>
    </rPh>
    <phoneticPr fontId="7"/>
  </si>
  <si>
    <t>転陰　五子</t>
    <rPh sb="0" eb="1">
      <t>テン</t>
    </rPh>
    <rPh sb="1" eb="2">
      <t>イン</t>
    </rPh>
    <rPh sb="3" eb="5">
      <t>イツコ</t>
    </rPh>
    <phoneticPr fontId="7"/>
  </si>
  <si>
    <t>旋状　太郎</t>
    <rPh sb="0" eb="1">
      <t>セン</t>
    </rPh>
    <rPh sb="1" eb="2">
      <t>ジョウ</t>
    </rPh>
    <rPh sb="3" eb="5">
      <t>タロウ</t>
    </rPh>
    <phoneticPr fontId="7"/>
  </si>
  <si>
    <t>ネンイン　ヨツミ</t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</si>
  <si>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</si>
  <si>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</si>
  <si>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新人　一男</t>
    <rPh sb="0" eb="2">
      <t>シンジン</t>
    </rPh>
    <rPh sb="3" eb="5">
      <t>カズオ</t>
    </rPh>
    <phoneticPr fontId="7"/>
  </si>
  <si>
    <t>新人　二男</t>
    <rPh sb="0" eb="2">
      <t>シンジン</t>
    </rPh>
    <rPh sb="3" eb="5">
      <t>ジナン</t>
    </rPh>
    <phoneticPr fontId="7"/>
  </si>
  <si>
    <t>新人　三男</t>
    <rPh sb="0" eb="2">
      <t>シンジン</t>
    </rPh>
    <rPh sb="3" eb="5">
      <t>サンナン</t>
    </rPh>
    <phoneticPr fontId="7"/>
  </si>
  <si>
    <t>新人　四実</t>
    <rPh sb="0" eb="2">
      <t>シンジン</t>
    </rPh>
    <rPh sb="3" eb="4">
      <t>ヨン</t>
    </rPh>
    <rPh sb="4" eb="5">
      <t>ミ</t>
    </rPh>
    <phoneticPr fontId="7"/>
  </si>
  <si>
    <t>新人　五美</t>
    <rPh sb="0" eb="2">
      <t>シンジン</t>
    </rPh>
    <rPh sb="3" eb="5">
      <t>イツミ</t>
    </rPh>
    <phoneticPr fontId="7"/>
  </si>
  <si>
    <t>新人　六子</t>
    <rPh sb="0" eb="2">
      <t>シンジン</t>
    </rPh>
    <rPh sb="3" eb="5">
      <t>ムツコ</t>
    </rPh>
    <phoneticPr fontId="7"/>
  </si>
  <si>
    <t>新人　七子</t>
    <rPh sb="0" eb="2">
      <t>シンジン</t>
    </rPh>
    <rPh sb="3" eb="4">
      <t>ナナ</t>
    </rPh>
    <rPh sb="4" eb="5">
      <t>シ</t>
    </rPh>
    <phoneticPr fontId="7"/>
  </si>
  <si>
    <t>新人　八介</t>
    <rPh sb="0" eb="2">
      <t>シンジン</t>
    </rPh>
    <rPh sb="3" eb="4">
      <t>ハチ</t>
    </rPh>
    <rPh sb="4" eb="5">
      <t>スケ</t>
    </rPh>
    <phoneticPr fontId="7"/>
  </si>
  <si>
    <t>新人　九介</t>
    <rPh sb="0" eb="2">
      <t>シンジン</t>
    </rPh>
    <rPh sb="3" eb="4">
      <t>ク</t>
    </rPh>
    <rPh sb="4" eb="5">
      <t>スケ</t>
    </rPh>
    <phoneticPr fontId="7"/>
  </si>
  <si>
    <t>新人　十郎</t>
    <rPh sb="0" eb="2">
      <t>シンジン</t>
    </rPh>
    <rPh sb="3" eb="4">
      <t>ジュウ</t>
    </rPh>
    <rPh sb="4" eb="5">
      <t>ロウ</t>
    </rPh>
    <phoneticPr fontId="7"/>
  </si>
  <si>
    <t>初段</t>
  </si>
  <si>
    <t>●</t>
  </si>
  <si>
    <t>半月　当　</t>
    <rPh sb="0" eb="2">
      <t>ハンゲツ</t>
    </rPh>
    <rPh sb="3" eb="4">
      <t>ア</t>
    </rPh>
    <phoneticPr fontId="7"/>
  </si>
  <si>
    <t>ハンゲツ　アタル</t>
    <phoneticPr fontId="7"/>
  </si>
  <si>
    <t>前転　突世</t>
    <rPh sb="0" eb="2">
      <t>ゼンテン</t>
    </rPh>
    <rPh sb="3" eb="4">
      <t>ツ</t>
    </rPh>
    <rPh sb="4" eb="5">
      <t>ヨ</t>
    </rPh>
    <phoneticPr fontId="7"/>
  </si>
  <si>
    <t>側転　蹴子</t>
    <rPh sb="0" eb="2">
      <t>ソクテン</t>
    </rPh>
    <rPh sb="3" eb="4">
      <t>ケ</t>
    </rPh>
    <rPh sb="4" eb="5">
      <t>コ</t>
    </rPh>
    <phoneticPr fontId="7"/>
  </si>
  <si>
    <t>センタイ　イチロウ</t>
    <phoneticPr fontId="7"/>
  </si>
  <si>
    <t>ウンタイ　ジロウ</t>
    <phoneticPr fontId="7"/>
  </si>
  <si>
    <t>ヘンタイ　サブロウ</t>
    <phoneticPr fontId="7"/>
  </si>
  <si>
    <t>ネンタイ　シロウ</t>
    <phoneticPr fontId="7"/>
  </si>
  <si>
    <t>テンタイ　ゴロウ</t>
    <phoneticPr fontId="7"/>
  </si>
  <si>
    <t>センジョウ　タロウ</t>
    <phoneticPr fontId="7"/>
  </si>
  <si>
    <t>センイン　カズコ</t>
    <phoneticPr fontId="7"/>
  </si>
  <si>
    <t>ウンイン　フタコ</t>
    <phoneticPr fontId="7"/>
  </si>
  <si>
    <t>ヘンイン　ミツコ</t>
    <phoneticPr fontId="7"/>
  </si>
  <si>
    <t>テンイン　イツコ</t>
    <phoneticPr fontId="7"/>
  </si>
  <si>
    <t>ヌキテ　サシコ</t>
    <phoneticPr fontId="7"/>
  </si>
  <si>
    <t>ゼンテン　ツキヨ</t>
    <phoneticPr fontId="7"/>
  </si>
  <si>
    <t>ソクテン　シュウコ</t>
    <phoneticPr fontId="7"/>
  </si>
  <si>
    <t>シンジン　カズオ</t>
    <phoneticPr fontId="7"/>
  </si>
  <si>
    <t>シンジン　フタオ</t>
    <phoneticPr fontId="7"/>
  </si>
  <si>
    <t>シンジン　サブオ</t>
    <phoneticPr fontId="7"/>
  </si>
  <si>
    <t>シンジン　ヨツミ</t>
    <phoneticPr fontId="7"/>
  </si>
  <si>
    <t>シンジン　イツミ</t>
    <phoneticPr fontId="7"/>
  </si>
  <si>
    <t>シンジン　ムツコ</t>
    <phoneticPr fontId="7"/>
  </si>
  <si>
    <t>シンジン　ナナコ</t>
    <phoneticPr fontId="7"/>
  </si>
  <si>
    <t>シンジン　キュウスケ</t>
    <phoneticPr fontId="7"/>
  </si>
  <si>
    <t>シンジン　ジュウロウ</t>
    <phoneticPr fontId="7"/>
  </si>
  <si>
    <t>シンジン　ヤスケ</t>
    <phoneticPr fontId="7"/>
  </si>
  <si>
    <t>●</t>
    <phoneticPr fontId="7"/>
  </si>
  <si>
    <t>推薦枠のみ出場者数</t>
    <rPh sb="0" eb="2">
      <t>スイセン</t>
    </rPh>
    <rPh sb="2" eb="3">
      <t>ワク</t>
    </rPh>
    <rPh sb="5" eb="8">
      <t>シュツジョウシャ</t>
    </rPh>
    <rPh sb="8" eb="9">
      <t>スウ</t>
    </rPh>
    <phoneticPr fontId="7"/>
  </si>
  <si>
    <t>男子個人実戦</t>
    <rPh sb="0" eb="2">
      <t>ダンシ</t>
    </rPh>
    <rPh sb="2" eb="4">
      <t>コジン</t>
    </rPh>
    <phoneticPr fontId="7"/>
  </si>
  <si>
    <t>男子個人法形</t>
    <rPh sb="0" eb="2">
      <t>ダンシ</t>
    </rPh>
    <rPh sb="2" eb="4">
      <t>コジン</t>
    </rPh>
    <rPh sb="4" eb="5">
      <t>ホウ</t>
    </rPh>
    <rPh sb="5" eb="6">
      <t>ケイ</t>
    </rPh>
    <phoneticPr fontId="7"/>
  </si>
  <si>
    <t>女子個人実戦</t>
    <rPh sb="0" eb="2">
      <t>ジョシ</t>
    </rPh>
    <rPh sb="2" eb="4">
      <t>コジン</t>
    </rPh>
    <phoneticPr fontId="7"/>
  </si>
  <si>
    <t>女子個人法形</t>
    <rPh sb="0" eb="2">
      <t>ジョシ</t>
    </rPh>
    <rPh sb="2" eb="4">
      <t>コジン</t>
    </rPh>
    <rPh sb="4" eb="5">
      <t>ホウ</t>
    </rPh>
    <rPh sb="5" eb="6">
      <t>ケイ</t>
    </rPh>
    <phoneticPr fontId="7"/>
  </si>
  <si>
    <t>男子団体実戦</t>
    <rPh sb="0" eb="2">
      <t>ダンシ</t>
    </rPh>
    <rPh sb="2" eb="4">
      <t>ダンタイ</t>
    </rPh>
    <phoneticPr fontId="7"/>
  </si>
  <si>
    <t>男子団体法形</t>
    <rPh sb="0" eb="2">
      <t>ダンシ</t>
    </rPh>
    <rPh sb="2" eb="4">
      <t>ダンタイ</t>
    </rPh>
    <rPh sb="4" eb="5">
      <t>ホウ</t>
    </rPh>
    <rPh sb="5" eb="6">
      <t>ケイ</t>
    </rPh>
    <phoneticPr fontId="7"/>
  </si>
  <si>
    <t>男子団体展開</t>
    <rPh sb="0" eb="2">
      <t>ダンシ</t>
    </rPh>
    <rPh sb="2" eb="4">
      <t>ダンタイ</t>
    </rPh>
    <rPh sb="4" eb="6">
      <t>テンカイ</t>
    </rPh>
    <phoneticPr fontId="7"/>
  </si>
  <si>
    <t>女子団体実戦</t>
    <rPh sb="0" eb="2">
      <t>ジョシ</t>
    </rPh>
    <rPh sb="2" eb="4">
      <t>ダンタイ</t>
    </rPh>
    <rPh sb="4" eb="5">
      <t>ジツ</t>
    </rPh>
    <phoneticPr fontId="7"/>
  </si>
  <si>
    <t>女子団体法形</t>
    <rPh sb="0" eb="2">
      <t>ジョシ</t>
    </rPh>
    <rPh sb="2" eb="4">
      <t>ダンタイ</t>
    </rPh>
    <rPh sb="4" eb="5">
      <t>ホウ</t>
    </rPh>
    <rPh sb="5" eb="6">
      <t>ケイ</t>
    </rPh>
    <phoneticPr fontId="7"/>
  </si>
  <si>
    <t>女子団体展開</t>
    <rPh sb="0" eb="2">
      <t>ジョシ</t>
    </rPh>
    <rPh sb="2" eb="4">
      <t>ダンタイ</t>
    </rPh>
    <rPh sb="4" eb="6">
      <t>テンカイ</t>
    </rPh>
    <phoneticPr fontId="7"/>
  </si>
  <si>
    <t>競技種目</t>
    <rPh sb="0" eb="2">
      <t>キョウギ</t>
    </rPh>
    <rPh sb="2" eb="4">
      <t>シュモク</t>
    </rPh>
    <phoneticPr fontId="7"/>
  </si>
  <si>
    <t>競　技　種　目　別　エ　ン　ト　リ　ー　数　及　び　出　場　枠　判　定　情　報</t>
    <rPh sb="0" eb="1">
      <t>セリ</t>
    </rPh>
    <rPh sb="2" eb="3">
      <t>ワザ</t>
    </rPh>
    <rPh sb="4" eb="5">
      <t>シュ</t>
    </rPh>
    <rPh sb="6" eb="7">
      <t>メ</t>
    </rPh>
    <rPh sb="8" eb="9">
      <t>ベツ</t>
    </rPh>
    <rPh sb="20" eb="21">
      <t>スウ</t>
    </rPh>
    <rPh sb="22" eb="23">
      <t>オヨ</t>
    </rPh>
    <rPh sb="26" eb="27">
      <t>デ</t>
    </rPh>
    <rPh sb="28" eb="29">
      <t>バ</t>
    </rPh>
    <rPh sb="30" eb="31">
      <t>ワク</t>
    </rPh>
    <rPh sb="32" eb="33">
      <t>ハン</t>
    </rPh>
    <rPh sb="34" eb="35">
      <t>サダム</t>
    </rPh>
    <rPh sb="36" eb="37">
      <t>ジョウ</t>
    </rPh>
    <rPh sb="38" eb="39">
      <t>ホウ</t>
    </rPh>
    <phoneticPr fontId="7"/>
  </si>
  <si>
    <t>個</t>
    <rPh sb="0" eb="1">
      <t>コ</t>
    </rPh>
    <phoneticPr fontId="7"/>
  </si>
  <si>
    <t>弁当発注数</t>
    <rPh sb="0" eb="2">
      <t>ベントウ</t>
    </rPh>
    <rPh sb="2" eb="4">
      <t>ハッチュウ</t>
    </rPh>
    <rPh sb="4" eb="5">
      <t>スウ</t>
    </rPh>
    <phoneticPr fontId="7"/>
  </si>
  <si>
    <t>出場者数　及び　弁当発注数</t>
    <rPh sb="0" eb="3">
      <t>シュツジョウシャ</t>
    </rPh>
    <rPh sb="3" eb="4">
      <t>スウ</t>
    </rPh>
    <rPh sb="5" eb="6">
      <t>オヨ</t>
    </rPh>
    <rPh sb="8" eb="10">
      <t>ベントウ</t>
    </rPh>
    <rPh sb="10" eb="12">
      <t>ハッチュウ</t>
    </rPh>
    <rPh sb="12" eb="13">
      <t>スウ</t>
    </rPh>
    <phoneticPr fontId="7"/>
  </si>
  <si>
    <t>小　　計</t>
    <rPh sb="0" eb="1">
      <t>ショウ</t>
    </rPh>
    <rPh sb="3" eb="4">
      <t>ケイ</t>
    </rPh>
    <phoneticPr fontId="7"/>
  </si>
  <si>
    <t>単　　価</t>
    <rPh sb="0" eb="1">
      <t>タン</t>
    </rPh>
    <rPh sb="3" eb="4">
      <t>アタイ</t>
    </rPh>
    <phoneticPr fontId="7"/>
  </si>
  <si>
    <t>合計（振込金額）</t>
    <rPh sb="0" eb="2">
      <t>ゴウケイ</t>
    </rPh>
    <rPh sb="3" eb="5">
      <t>フリコミ</t>
    </rPh>
    <rPh sb="5" eb="7">
      <t>キンガク</t>
    </rPh>
    <phoneticPr fontId="7"/>
  </si>
  <si>
    <t>通常出場者数</t>
    <rPh sb="0" eb="2">
      <t>ツウジョウ</t>
    </rPh>
    <rPh sb="2" eb="5">
      <t>シュツジョウシャ</t>
    </rPh>
    <rPh sb="5" eb="6">
      <t>スウ</t>
    </rPh>
    <phoneticPr fontId="7"/>
  </si>
  <si>
    <t>貫手　刺子</t>
    <rPh sb="0" eb="1">
      <t>ヌキ</t>
    </rPh>
    <rPh sb="1" eb="2">
      <t>テ</t>
    </rPh>
    <rPh sb="3" eb="4">
      <t>サ</t>
    </rPh>
    <rPh sb="4" eb="5">
      <t>コ</t>
    </rPh>
    <phoneticPr fontId="7"/>
  </si>
  <si>
    <t>間合　近子</t>
    <rPh sb="0" eb="2">
      <t>マアイ</t>
    </rPh>
    <rPh sb="3" eb="4">
      <t>チカ</t>
    </rPh>
    <rPh sb="4" eb="5">
      <t>コ</t>
    </rPh>
    <phoneticPr fontId="7"/>
  </si>
  <si>
    <t>マアイ　チカコ</t>
    <phoneticPr fontId="7"/>
  </si>
  <si>
    <t>運足　ハツ子</t>
    <rPh sb="0" eb="1">
      <t>ウン</t>
    </rPh>
    <rPh sb="1" eb="2">
      <t>ソク</t>
    </rPh>
    <rPh sb="5" eb="6">
      <t>コ</t>
    </rPh>
    <phoneticPr fontId="7"/>
  </si>
  <si>
    <t>ウンソク　ハツコ</t>
    <phoneticPr fontId="7"/>
  </si>
  <si>
    <t>え字　立郎</t>
    <rPh sb="1" eb="2">
      <t>ジ</t>
    </rPh>
    <rPh sb="3" eb="5">
      <t>タツオ</t>
    </rPh>
    <phoneticPr fontId="7"/>
  </si>
  <si>
    <t>エジ　タツロウ</t>
    <phoneticPr fontId="7"/>
  </si>
  <si>
    <t>竜捻　立男</t>
    <rPh sb="0" eb="1">
      <t>リュウ</t>
    </rPh>
    <rPh sb="1" eb="2">
      <t>ネン</t>
    </rPh>
    <rPh sb="3" eb="4">
      <t>リッ</t>
    </rPh>
    <rPh sb="4" eb="5">
      <t>オトコ</t>
    </rPh>
    <phoneticPr fontId="7"/>
  </si>
  <si>
    <t>リュウネン　タツオ</t>
    <phoneticPr fontId="7"/>
  </si>
  <si>
    <t>海老　蹴彦</t>
    <rPh sb="0" eb="2">
      <t>エビ</t>
    </rPh>
    <rPh sb="3" eb="4">
      <t>ケ</t>
    </rPh>
    <rPh sb="4" eb="5">
      <t>ヒコ</t>
    </rPh>
    <phoneticPr fontId="7"/>
  </si>
  <si>
    <t>エビ　ケリヒコ</t>
    <phoneticPr fontId="7"/>
  </si>
  <si>
    <t>男</t>
    <phoneticPr fontId="7"/>
  </si>
  <si>
    <t>女</t>
    <phoneticPr fontId="7"/>
  </si>
  <si>
    <t>男,女</t>
    <rPh sb="0" eb="1">
      <t>オトコ</t>
    </rPh>
    <rPh sb="2" eb="3">
      <t>オンナ</t>
    </rPh>
    <phoneticPr fontId="7"/>
  </si>
  <si>
    <t>2級,1級</t>
    <rPh sb="1" eb="2">
      <t>キュウ</t>
    </rPh>
    <rPh sb="4" eb="5">
      <t>キュウ</t>
    </rPh>
    <phoneticPr fontId="7"/>
  </si>
  <si>
    <t>性別</t>
    <rPh sb="0" eb="2">
      <t>セイベツ</t>
    </rPh>
    <phoneticPr fontId="7"/>
  </si>
  <si>
    <t>該当段級位</t>
    <rPh sb="0" eb="2">
      <t>ガイトウ</t>
    </rPh>
    <rPh sb="2" eb="5">
      <t>ダンキュウイ</t>
    </rPh>
    <phoneticPr fontId="7"/>
  </si>
  <si>
    <t>男子</t>
    <phoneticPr fontId="7"/>
  </si>
  <si>
    <t>女子</t>
    <phoneticPr fontId="7"/>
  </si>
  <si>
    <t>競技種目別エントリー情報</t>
    <rPh sb="0" eb="1">
      <t>セリ</t>
    </rPh>
    <rPh sb="1" eb="2">
      <t>ワザ</t>
    </rPh>
    <rPh sb="2" eb="3">
      <t>シュ</t>
    </rPh>
    <rPh sb="3" eb="4">
      <t>メ</t>
    </rPh>
    <rPh sb="4" eb="5">
      <t>ベツ</t>
    </rPh>
    <rPh sb="10" eb="11">
      <t>ジョウ</t>
    </rPh>
    <rPh sb="11" eb="12">
      <t>ホウ</t>
    </rPh>
    <phoneticPr fontId="7"/>
  </si>
  <si>
    <t>実戦</t>
  </si>
  <si>
    <t>実戦</t>
    <rPh sb="0" eb="1">
      <t>ジツ</t>
    </rPh>
    <rPh sb="1" eb="2">
      <t>イクサ</t>
    </rPh>
    <phoneticPr fontId="7"/>
  </si>
  <si>
    <t>法形</t>
  </si>
  <si>
    <t>法形</t>
    <rPh sb="0" eb="1">
      <t>ホウ</t>
    </rPh>
    <rPh sb="1" eb="2">
      <t>ケイ</t>
    </rPh>
    <phoneticPr fontId="7"/>
  </si>
  <si>
    <t>展開</t>
  </si>
  <si>
    <t>個人</t>
    <phoneticPr fontId="7"/>
  </si>
  <si>
    <t>団体</t>
    <phoneticPr fontId="7"/>
  </si>
  <si>
    <t>推</t>
  </si>
  <si>
    <t>初段,弐段,参段,四段,五段,六段,七段</t>
    <rPh sb="0" eb="2">
      <t>ショダン</t>
    </rPh>
    <rPh sb="3" eb="5">
      <t>ニダン</t>
    </rPh>
    <rPh sb="6" eb="8">
      <t>サンダン</t>
    </rPh>
    <rPh sb="9" eb="11">
      <t>ヨンダン</t>
    </rPh>
    <rPh sb="12" eb="13">
      <t>イ</t>
    </rPh>
    <rPh sb="13" eb="14">
      <t>ダン</t>
    </rPh>
    <rPh sb="15" eb="16">
      <t>ロク</t>
    </rPh>
    <rPh sb="16" eb="17">
      <t>ダン</t>
    </rPh>
    <rPh sb="18" eb="20">
      <t>ナナダン</t>
    </rPh>
    <phoneticPr fontId="7"/>
  </si>
  <si>
    <t>2級,1級,初段,弐段,参段,四段,五段,六段,七段</t>
    <rPh sb="1" eb="2">
      <t>キュウ</t>
    </rPh>
    <rPh sb="4" eb="5">
      <t>キュウ</t>
    </rPh>
    <rPh sb="6" eb="8">
      <t>ショダン</t>
    </rPh>
    <rPh sb="9" eb="11">
      <t>ニダン</t>
    </rPh>
    <rPh sb="12" eb="14">
      <t>サンダン</t>
    </rPh>
    <rPh sb="15" eb="17">
      <t>ヨンダン</t>
    </rPh>
    <rPh sb="18" eb="19">
      <t>イ</t>
    </rPh>
    <rPh sb="19" eb="20">
      <t>ダン</t>
    </rPh>
    <rPh sb="21" eb="22">
      <t>ロク</t>
    </rPh>
    <rPh sb="22" eb="23">
      <t>ダン</t>
    </rPh>
    <phoneticPr fontId="7"/>
  </si>
  <si>
    <t>初段,弐段,参段,四段,五段,六段,七段</t>
    <rPh sb="0" eb="2">
      <t>ショダン</t>
    </rPh>
    <rPh sb="3" eb="5">
      <t>ニダン</t>
    </rPh>
    <rPh sb="6" eb="8">
      <t>サンダン</t>
    </rPh>
    <rPh sb="9" eb="11">
      <t>ヨンダン</t>
    </rPh>
    <rPh sb="12" eb="13">
      <t>イ</t>
    </rPh>
    <rPh sb="13" eb="14">
      <t>ダン</t>
    </rPh>
    <rPh sb="15" eb="16">
      <t>ロク</t>
    </rPh>
    <rPh sb="16" eb="17">
      <t>ダン</t>
    </rPh>
    <phoneticPr fontId="7"/>
  </si>
  <si>
    <t>会員番号</t>
    <rPh sb="0" eb="4">
      <t>カイインバンゴウ</t>
    </rPh>
    <phoneticPr fontId="7"/>
  </si>
  <si>
    <t>生年月日</t>
    <phoneticPr fontId="7"/>
  </si>
  <si>
    <t>推薦枠のみ出場</t>
    <rPh sb="0" eb="2">
      <t>スイセン</t>
    </rPh>
    <rPh sb="2" eb="3">
      <t>ワク</t>
    </rPh>
    <rPh sb="5" eb="7">
      <t>シュツジョウ</t>
    </rPh>
    <phoneticPr fontId="7"/>
  </si>
  <si>
    <t>通常出場</t>
    <rPh sb="0" eb="4">
      <t>ツウジョウシュツジョウ</t>
    </rPh>
    <phoneticPr fontId="7"/>
  </si>
  <si>
    <t>第59回全日本躰道選手権大会　種目別出場選手申込書</t>
    <rPh sb="0" eb="1">
      <t>ダイ</t>
    </rPh>
    <rPh sb="3" eb="4">
      <t>カイ</t>
    </rPh>
    <rPh sb="4" eb="12">
      <t>ゼンニホンタイドウセンシュケン</t>
    </rPh>
    <rPh sb="12" eb="14">
      <t>タイカイ</t>
    </rPh>
    <rPh sb="15" eb="18">
      <t>シュモクベツ</t>
    </rPh>
    <rPh sb="18" eb="20">
      <t>シュツジョウ</t>
    </rPh>
    <rPh sb="20" eb="22">
      <t>センシュ</t>
    </rPh>
    <rPh sb="22" eb="25">
      <t>モウシコミショ</t>
    </rPh>
    <phoneticPr fontId="7"/>
  </si>
  <si>
    <t>開　催　日</t>
    <rPh sb="0" eb="1">
      <t>カイ</t>
    </rPh>
    <rPh sb="2" eb="3">
      <t>サイ</t>
    </rPh>
    <rPh sb="4" eb="5">
      <t>ヒ</t>
    </rPh>
    <phoneticPr fontId="7"/>
  </si>
  <si>
    <t>電話番号</t>
    <rPh sb="0" eb="4">
      <t>デンワバンゴウ</t>
    </rPh>
    <phoneticPr fontId="7"/>
  </si>
  <si>
    <t>団体名</t>
    <rPh sb="0" eb="3">
      <t>ダンタイメイ</t>
    </rPh>
    <phoneticPr fontId="7"/>
  </si>
  <si>
    <t>記載者氏名</t>
    <rPh sb="0" eb="5">
      <t>キサイシャシメイ</t>
    </rPh>
    <phoneticPr fontId="7"/>
  </si>
  <si>
    <t>大会パンフレット</t>
    <rPh sb="0" eb="2">
      <t>タイカイ</t>
    </rPh>
    <phoneticPr fontId="7"/>
  </si>
  <si>
    <t>送付先住所</t>
    <rPh sb="0" eb="5">
      <t>ソウフサキジュウショ</t>
    </rPh>
    <phoneticPr fontId="7"/>
  </si>
  <si>
    <t>部数</t>
    <rPh sb="0" eb="2">
      <t>ブスウ</t>
    </rPh>
    <phoneticPr fontId="7"/>
  </si>
  <si>
    <t>参加費振り込み日</t>
    <rPh sb="0" eb="4">
      <t>サンカヒフ</t>
    </rPh>
    <rPh sb="5" eb="6">
      <t>コ</t>
    </rPh>
    <rPh sb="7" eb="8">
      <t>ビ</t>
    </rPh>
    <phoneticPr fontId="7"/>
  </si>
  <si>
    <t>躰道協会</t>
    <rPh sb="0" eb="4">
      <t>タイドウキョウカイ</t>
    </rPh>
    <phoneticPr fontId="7"/>
  </si>
  <si>
    <t>宛名</t>
    <rPh sb="0" eb="2">
      <t>アテナ</t>
    </rPh>
    <phoneticPr fontId="7"/>
  </si>
  <si>
    <t>女　子</t>
    <rPh sb="0" eb="1">
      <t>オンナ</t>
    </rPh>
    <rPh sb="2" eb="3">
      <t>コ</t>
    </rPh>
    <phoneticPr fontId="7"/>
  </si>
  <si>
    <t>壮年法形</t>
    <rPh sb="0" eb="4">
      <t>ソウネンホウケイ</t>
    </rPh>
    <phoneticPr fontId="7"/>
  </si>
  <si>
    <t>理事長推薦</t>
    <rPh sb="0" eb="3">
      <t>リジチョウ</t>
    </rPh>
    <rPh sb="3" eb="5">
      <t>スイセン</t>
    </rPh>
    <phoneticPr fontId="7"/>
  </si>
  <si>
    <t>壮年</t>
    <rPh sb="0" eb="2">
      <t>ソウネン</t>
    </rPh>
    <phoneticPr fontId="7"/>
  </si>
  <si>
    <t>〒</t>
    <phoneticPr fontId="7"/>
  </si>
  <si>
    <t>エントリー種目数（展開以外）</t>
    <rPh sb="5" eb="7">
      <t>シュモク</t>
    </rPh>
    <rPh sb="7" eb="8">
      <t>スウ</t>
    </rPh>
    <rPh sb="9" eb="13">
      <t>テンカイイガイ</t>
    </rPh>
    <phoneticPr fontId="7"/>
  </si>
  <si>
    <t>エントリー種目数（展開）</t>
    <rPh sb="5" eb="7">
      <t>シュモク</t>
    </rPh>
    <rPh sb="7" eb="8">
      <t>スウ</t>
    </rPh>
    <rPh sb="9" eb="11">
      <t>テンカイ</t>
    </rPh>
    <phoneticPr fontId="7"/>
  </si>
  <si>
    <t>A</t>
  </si>
  <si>
    <t>弐段</t>
    <rPh sb="0" eb="2">
      <t>ニダン</t>
    </rPh>
    <phoneticPr fontId="7"/>
  </si>
  <si>
    <t>B</t>
    <phoneticPr fontId="7"/>
  </si>
  <si>
    <t>A</t>
    <phoneticPr fontId="7"/>
  </si>
  <si>
    <t>監</t>
  </si>
  <si>
    <t>躰道　花子</t>
    <rPh sb="0" eb="2">
      <t>タイドウ</t>
    </rPh>
    <rPh sb="3" eb="5">
      <t>ハナコ</t>
    </rPh>
    <phoneticPr fontId="7"/>
  </si>
  <si>
    <t>タイドウ　タロウ</t>
    <phoneticPr fontId="7"/>
  </si>
  <si>
    <t>タイドウ　ハナコ</t>
    <phoneticPr fontId="7"/>
  </si>
  <si>
    <t>補欠のみ出場</t>
    <rPh sb="0" eb="2">
      <t>ホケツ</t>
    </rPh>
    <rPh sb="4" eb="6">
      <t>シュツジョウ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</si>
</sst>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[$￥-411]#,##0;[Red]\-[$￥-411]#,##0"/>
    <numFmt numFmtId="177" formatCode="yyyy&quot;年&quot;m&quot;月&quot;d&quot;日&quot;;@"/>
    <numFmt numFmtId="178" formatCode="[$-F800]dddd\,\ mmmm\ dd\,\ yyyy"/>
    <numFmt numFmtId="179" formatCode="yyyy/m/d;@"/>
  </numFmts>
  <fonts count="20" x14ac:knownFonts="1">
    <font>
      <sz val="10"/>
      <name val="ＭＳ Ｐゴシック"/>
      <family val="3"/>
      <charset val="128"/>
    </font>
    <font>
      <sz val="10"/>
      <name val="Arial"/>
      <family val="2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60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>
      <alignment vertical="center"/>
    </xf>
    <xf numFmtId="0" fontId="12" fillId="0" borderId="0">
      <alignment vertical="center"/>
    </xf>
  </cellStyleXfs>
  <cellXfs count="321">
    <xf numFmtId="0" fontId="0" fillId="0" borderId="0" xfId="0"/>
    <xf numFmtId="0" fontId="0" fillId="2" borderId="0" xfId="0" applyFill="1" applyAlignment="1" applyProtection="1">
      <alignment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13" xfId="0" applyFont="1" applyFill="1" applyBorder="1" applyAlignment="1" applyProtection="1">
      <alignment horizontal="center" vertical="center" shrinkToFit="1"/>
      <protection locked="0"/>
    </xf>
    <xf numFmtId="0" fontId="5" fillId="2" borderId="14" xfId="0" applyFont="1" applyFill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2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25" xfId="0" applyFont="1" applyFill="1" applyBorder="1" applyAlignment="1">
      <alignment horizontal="center" vertical="center" shrinkToFit="1"/>
    </xf>
    <xf numFmtId="0" fontId="6" fillId="2" borderId="0" xfId="0" applyFont="1" applyFill="1" applyAlignment="1" applyProtection="1">
      <alignment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176" fontId="8" fillId="2" borderId="0" xfId="0" applyNumberFormat="1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wrapText="1"/>
      <protection locked="0"/>
    </xf>
    <xf numFmtId="0" fontId="8" fillId="2" borderId="0" xfId="0" applyFont="1" applyFill="1" applyAlignment="1" applyProtection="1">
      <alignment horizontal="center" vertical="center" textRotation="255" wrapText="1"/>
      <protection locked="0"/>
    </xf>
    <xf numFmtId="176" fontId="0" fillId="2" borderId="0" xfId="0" applyNumberForma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0" fillId="2" borderId="118" xfId="0" applyFill="1" applyBorder="1" applyAlignment="1">
      <alignment horizontal="center" vertical="center" textRotation="255" shrinkToFit="1"/>
    </xf>
    <xf numFmtId="0" fontId="0" fillId="2" borderId="119" xfId="0" applyFill="1" applyBorder="1" applyAlignment="1">
      <alignment horizontal="center" vertical="center" textRotation="255" shrinkToFit="1"/>
    </xf>
    <xf numFmtId="0" fontId="0" fillId="2" borderId="120" xfId="0" applyFill="1" applyBorder="1" applyAlignment="1">
      <alignment horizontal="center" vertical="center" textRotation="255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122" xfId="0" applyFont="1" applyFill="1" applyBorder="1" applyAlignment="1">
      <alignment horizontal="center" vertical="center" shrinkToFit="1"/>
    </xf>
    <xf numFmtId="0" fontId="5" fillId="2" borderId="70" xfId="0" applyFont="1" applyFill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shrinkToFit="1"/>
    </xf>
    <xf numFmtId="0" fontId="0" fillId="2" borderId="0" xfId="0" applyFill="1" applyAlignment="1">
      <alignment shrinkToFit="1"/>
    </xf>
    <xf numFmtId="0" fontId="0" fillId="2" borderId="0" xfId="0" applyFill="1" applyAlignment="1">
      <alignment horizontal="center" vertical="center" textRotation="255" shrinkToFit="1"/>
    </xf>
    <xf numFmtId="0" fontId="14" fillId="2" borderId="0" xfId="0" applyFont="1" applyFill="1" applyAlignment="1">
      <alignment vertical="center" shrinkToFit="1"/>
    </xf>
    <xf numFmtId="0" fontId="14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center" vertical="center" textRotation="255" shrinkToFit="1"/>
    </xf>
    <xf numFmtId="0" fontId="0" fillId="2" borderId="0" xfId="0" applyFill="1" applyAlignment="1">
      <alignment horizontal="center" vertical="center" shrinkToFit="1"/>
    </xf>
    <xf numFmtId="0" fontId="15" fillId="3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vertical="center" shrinkToFit="1"/>
    </xf>
    <xf numFmtId="0" fontId="16" fillId="3" borderId="0" xfId="0" applyFont="1" applyFill="1" applyAlignment="1">
      <alignment horizontal="center" vertical="center" shrinkToFit="1"/>
    </xf>
    <xf numFmtId="5" fontId="17" fillId="3" borderId="0" xfId="0" applyNumberFormat="1" applyFont="1" applyFill="1" applyAlignment="1">
      <alignment vertical="center" shrinkToFit="1"/>
    </xf>
    <xf numFmtId="5" fontId="18" fillId="3" borderId="0" xfId="0" applyNumberFormat="1" applyFont="1" applyFill="1" applyAlignment="1">
      <alignment vertical="center" shrinkToFit="1"/>
    </xf>
    <xf numFmtId="0" fontId="14" fillId="3" borderId="0" xfId="0" applyFont="1" applyFill="1" applyAlignment="1">
      <alignment shrinkToFit="1"/>
    </xf>
    <xf numFmtId="0" fontId="14" fillId="3" borderId="0" xfId="0" applyFont="1" applyFill="1" applyAlignment="1">
      <alignment vertical="center" shrinkToFit="1"/>
    </xf>
    <xf numFmtId="5" fontId="19" fillId="3" borderId="0" xfId="0" applyNumberFormat="1" applyFont="1" applyFill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4" fillId="3" borderId="0" xfId="0" applyFont="1" applyFill="1" applyAlignment="1">
      <alignment horizontal="center" vertical="center" textRotation="255" shrinkToFit="1"/>
    </xf>
    <xf numFmtId="0" fontId="15" fillId="3" borderId="0" xfId="0" applyFont="1" applyFill="1" applyAlignment="1">
      <alignment vertical="center" shrinkToFit="1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38" xfId="0" applyFont="1" applyFill="1" applyBorder="1" applyAlignment="1" applyProtection="1">
      <alignment horizontal="center" vertical="center" shrinkToFit="1"/>
      <protection locked="0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0" fillId="4" borderId="30" xfId="0" applyFill="1" applyBorder="1" applyAlignment="1">
      <alignment vertical="center" shrinkToFit="1"/>
    </xf>
    <xf numFmtId="0" fontId="0" fillId="4" borderId="135" xfId="0" applyFill="1" applyBorder="1" applyAlignment="1">
      <alignment horizontal="center" vertical="center" textRotation="255" shrinkToFit="1"/>
    </xf>
    <xf numFmtId="0" fontId="5" fillId="4" borderId="138" xfId="0" applyFont="1" applyFill="1" applyBorder="1" applyAlignment="1">
      <alignment horizontal="center" vertical="center" shrinkToFit="1"/>
    </xf>
    <xf numFmtId="0" fontId="5" fillId="4" borderId="58" xfId="0" applyFont="1" applyFill="1" applyBorder="1" applyAlignment="1">
      <alignment horizontal="center" vertical="center" shrinkToFit="1"/>
    </xf>
    <xf numFmtId="0" fontId="5" fillId="4" borderId="105" xfId="0" applyFont="1" applyFill="1" applyBorder="1" applyAlignment="1">
      <alignment horizontal="center" vertical="center" shrinkToFit="1"/>
    </xf>
    <xf numFmtId="0" fontId="0" fillId="4" borderId="119" xfId="0" applyFill="1" applyBorder="1" applyAlignment="1">
      <alignment horizontal="center" vertical="center" textRotation="255" shrinkToFit="1"/>
    </xf>
    <xf numFmtId="0" fontId="5" fillId="4" borderId="7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4" borderId="23" xfId="0" applyFont="1" applyFill="1" applyBorder="1" applyAlignment="1">
      <alignment horizontal="center" vertical="center" shrinkToFit="1"/>
    </xf>
    <xf numFmtId="0" fontId="5" fillId="4" borderId="4" xfId="0" applyFont="1" applyFill="1" applyBorder="1" applyAlignment="1">
      <alignment horizontal="center" vertical="center" shrinkToFit="1"/>
    </xf>
    <xf numFmtId="0" fontId="5" fillId="4" borderId="3" xfId="0" applyFont="1" applyFill="1" applyBorder="1" applyAlignment="1">
      <alignment horizontal="center" vertical="center" shrinkToFit="1"/>
    </xf>
    <xf numFmtId="0" fontId="5" fillId="4" borderId="21" xfId="0" applyFont="1" applyFill="1" applyBorder="1" applyAlignment="1">
      <alignment horizontal="center" vertical="center" shrinkToFit="1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3" xfId="0" applyFont="1" applyFill="1" applyBorder="1" applyAlignment="1" applyProtection="1">
      <alignment horizontal="center" vertical="center" shrinkToFit="1"/>
      <protection locked="0"/>
    </xf>
    <xf numFmtId="0" fontId="5" fillId="2" borderId="97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144" xfId="0" applyFont="1" applyFill="1" applyBorder="1" applyAlignment="1" applyProtection="1">
      <alignment horizontal="center" vertical="center" shrinkToFit="1"/>
      <protection locked="0"/>
    </xf>
    <xf numFmtId="0" fontId="5" fillId="4" borderId="104" xfId="0" applyFont="1" applyFill="1" applyBorder="1" applyAlignment="1">
      <alignment horizontal="center" vertical="center" shrinkToFit="1"/>
    </xf>
    <xf numFmtId="0" fontId="5" fillId="4" borderId="140" xfId="0" applyFont="1" applyFill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4" borderId="144" xfId="0" applyFont="1" applyFill="1" applyBorder="1" applyAlignment="1">
      <alignment horizontal="center" vertical="center" shrinkToFit="1"/>
    </xf>
    <xf numFmtId="0" fontId="5" fillId="2" borderId="145" xfId="0" applyFont="1" applyFill="1" applyBorder="1" applyAlignment="1" applyProtection="1">
      <alignment horizontal="center" vertical="center" shrinkToFit="1"/>
      <protection locked="0"/>
    </xf>
    <xf numFmtId="0" fontId="0" fillId="4" borderId="118" xfId="0" applyFill="1" applyBorder="1" applyAlignment="1">
      <alignment horizontal="center" vertical="center" textRotation="255" shrinkToFit="1"/>
    </xf>
    <xf numFmtId="0" fontId="0" fillId="4" borderId="121" xfId="0" applyFill="1" applyBorder="1" applyAlignment="1">
      <alignment horizontal="center" vertical="center" textRotation="255" shrinkToFit="1"/>
    </xf>
    <xf numFmtId="0" fontId="5" fillId="4" borderId="5" xfId="0" applyFont="1" applyFill="1" applyBorder="1" applyAlignment="1">
      <alignment horizontal="center" vertical="center" shrinkToFit="1"/>
    </xf>
    <xf numFmtId="0" fontId="10" fillId="4" borderId="36" xfId="0" applyFont="1" applyFill="1" applyBorder="1" applyAlignment="1">
      <alignment horizontal="center" vertical="center" shrinkToFit="1"/>
    </xf>
    <xf numFmtId="0" fontId="10" fillId="4" borderId="13" xfId="0" applyFont="1" applyFill="1" applyBorder="1" applyAlignment="1">
      <alignment horizontal="center" vertical="center" shrinkToFit="1"/>
    </xf>
    <xf numFmtId="0" fontId="10" fillId="4" borderId="28" xfId="0" applyFont="1" applyFill="1" applyBorder="1" applyAlignment="1">
      <alignment horizontal="center" vertical="center" shrinkToFit="1"/>
    </xf>
    <xf numFmtId="0" fontId="10" fillId="4" borderId="22" xfId="0" applyFont="1" applyFill="1" applyBorder="1" applyAlignment="1">
      <alignment horizontal="center" vertical="center" shrinkToFit="1"/>
    </xf>
    <xf numFmtId="0" fontId="10" fillId="4" borderId="29" xfId="0" applyFont="1" applyFill="1" applyBorder="1" applyAlignment="1">
      <alignment horizontal="center" vertical="center" shrinkToFit="1"/>
    </xf>
    <xf numFmtId="0" fontId="5" fillId="4" borderId="26" xfId="0" applyFont="1" applyFill="1" applyBorder="1" applyAlignment="1">
      <alignment horizontal="center" vertical="center" shrinkToFit="1"/>
    </xf>
    <xf numFmtId="0" fontId="10" fillId="4" borderId="27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 textRotation="255" shrinkToFit="1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14" fillId="3" borderId="0" xfId="0" applyFont="1" applyFill="1" applyAlignment="1">
      <alignment horizontal="center" vertical="center" textRotation="255" shrinkToFit="1"/>
    </xf>
    <xf numFmtId="0" fontId="0" fillId="2" borderId="123" xfId="0" applyFill="1" applyBorder="1" applyAlignment="1">
      <alignment horizontal="center" vertical="center" textRotation="255" shrinkToFit="1"/>
    </xf>
    <xf numFmtId="0" fontId="0" fillId="2" borderId="126" xfId="0" applyFill="1" applyBorder="1" applyAlignment="1">
      <alignment horizontal="center" vertical="center" textRotation="255" shrinkToFit="1"/>
    </xf>
    <xf numFmtId="0" fontId="0" fillId="2" borderId="83" xfId="0" applyFill="1" applyBorder="1" applyAlignment="1">
      <alignment horizontal="center" vertical="center" textRotation="255" shrinkToFit="1"/>
    </xf>
    <xf numFmtId="0" fontId="0" fillId="2" borderId="127" xfId="0" applyFill="1" applyBorder="1" applyAlignment="1">
      <alignment horizontal="center" vertical="center" textRotation="255" shrinkToFit="1"/>
    </xf>
    <xf numFmtId="0" fontId="0" fillId="2" borderId="84" xfId="0" applyFill="1" applyBorder="1" applyAlignment="1">
      <alignment horizontal="center" vertical="center" textRotation="255" shrinkToFit="1"/>
    </xf>
    <xf numFmtId="0" fontId="0" fillId="2" borderId="128" xfId="0" applyFill="1" applyBorder="1" applyAlignment="1">
      <alignment horizontal="center" vertical="center" textRotation="255" shrinkToFit="1"/>
    </xf>
    <xf numFmtId="0" fontId="5" fillId="2" borderId="140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0" fillId="2" borderId="133" xfId="0" applyFill="1" applyBorder="1" applyAlignment="1">
      <alignment horizontal="center" vertical="center" textRotation="255" shrinkToFit="1"/>
    </xf>
    <xf numFmtId="0" fontId="0" fillId="2" borderId="134" xfId="0" applyFill="1" applyBorder="1" applyAlignment="1">
      <alignment horizontal="center" vertical="center" textRotation="255" shrinkToFit="1"/>
    </xf>
    <xf numFmtId="0" fontId="0" fillId="2" borderId="50" xfId="0" applyFill="1" applyBorder="1" applyAlignment="1">
      <alignment horizontal="center" vertical="center" shrinkToFit="1"/>
    </xf>
    <xf numFmtId="0" fontId="0" fillId="2" borderId="51" xfId="0" applyFill="1" applyBorder="1" applyAlignment="1">
      <alignment horizontal="center" vertical="center" shrinkToFit="1"/>
    </xf>
    <xf numFmtId="0" fontId="0" fillId="2" borderId="52" xfId="0" applyFill="1" applyBorder="1" applyAlignment="1">
      <alignment horizontal="center" vertical="center" shrinkToFit="1"/>
    </xf>
    <xf numFmtId="0" fontId="0" fillId="2" borderId="53" xfId="0" applyFill="1" applyBorder="1" applyAlignment="1">
      <alignment horizontal="center" vertical="center" shrinkToFit="1"/>
    </xf>
    <xf numFmtId="0" fontId="0" fillId="2" borderId="111" xfId="0" applyFill="1" applyBorder="1" applyAlignment="1">
      <alignment horizontal="center" vertical="center" textRotation="255" shrinkToFit="1"/>
    </xf>
    <xf numFmtId="0" fontId="0" fillId="2" borderId="112" xfId="0" applyFill="1" applyBorder="1" applyAlignment="1">
      <alignment horizontal="center" vertical="center" textRotation="255" shrinkToFit="1"/>
    </xf>
    <xf numFmtId="177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29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124" xfId="0" applyFill="1" applyBorder="1" applyAlignment="1">
      <alignment horizontal="center" vertical="center" textRotation="255" shrinkToFit="1"/>
    </xf>
    <xf numFmtId="0" fontId="0" fillId="2" borderId="125" xfId="0" applyFill="1" applyBorder="1" applyAlignment="1">
      <alignment horizontal="center" vertical="center" textRotation="255" shrinkToFit="1"/>
    </xf>
    <xf numFmtId="0" fontId="0" fillId="2" borderId="108" xfId="0" applyFill="1" applyBorder="1" applyAlignment="1">
      <alignment horizontal="center" vertical="center" textRotation="255" shrinkToFit="1"/>
    </xf>
    <xf numFmtId="0" fontId="3" fillId="2" borderId="69" xfId="0" applyFont="1" applyFill="1" applyBorder="1" applyAlignment="1">
      <alignment horizontal="center" vertical="center" shrinkToFit="1"/>
    </xf>
    <xf numFmtId="0" fontId="3" fillId="2" borderId="70" xfId="0" applyFont="1" applyFill="1" applyBorder="1" applyAlignment="1">
      <alignment horizontal="center" vertical="center" shrinkToFit="1"/>
    </xf>
    <xf numFmtId="0" fontId="3" fillId="2" borderId="57" xfId="0" applyFont="1" applyFill="1" applyBorder="1" applyAlignment="1">
      <alignment horizontal="center" vertical="center" shrinkToFit="1"/>
    </xf>
    <xf numFmtId="0" fontId="3" fillId="2" borderId="39" xfId="0" applyFont="1" applyFill="1" applyBorder="1" applyAlignment="1">
      <alignment horizontal="center" vertical="center" shrinkToFit="1"/>
    </xf>
    <xf numFmtId="0" fontId="4" fillId="2" borderId="69" xfId="0" applyFont="1" applyFill="1" applyBorder="1" applyAlignment="1">
      <alignment horizontal="center" vertical="center" shrinkToFit="1"/>
    </xf>
    <xf numFmtId="0" fontId="4" fillId="2" borderId="70" xfId="0" applyFont="1" applyFill="1" applyBorder="1" applyAlignment="1">
      <alignment horizontal="center" vertical="center" shrinkToFit="1"/>
    </xf>
    <xf numFmtId="0" fontId="4" fillId="2" borderId="110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87" xfId="0" applyFont="1" applyFill="1" applyBorder="1" applyAlignment="1">
      <alignment horizontal="center" vertical="center" shrinkToFit="1"/>
    </xf>
    <xf numFmtId="177" fontId="4" fillId="2" borderId="109" xfId="0" applyNumberFormat="1" applyFont="1" applyFill="1" applyBorder="1" applyAlignment="1">
      <alignment horizontal="center" vertical="center" shrinkToFit="1"/>
    </xf>
    <xf numFmtId="177" fontId="4" fillId="2" borderId="70" xfId="0" applyNumberFormat="1" applyFont="1" applyFill="1" applyBorder="1" applyAlignment="1">
      <alignment horizontal="center" vertical="center" shrinkToFit="1"/>
    </xf>
    <xf numFmtId="177" fontId="4" fillId="2" borderId="71" xfId="0" applyNumberFormat="1" applyFont="1" applyFill="1" applyBorder="1" applyAlignment="1">
      <alignment horizontal="center" vertical="center" shrinkToFit="1"/>
    </xf>
    <xf numFmtId="177" fontId="4" fillId="2" borderId="62" xfId="0" applyNumberFormat="1" applyFont="1" applyFill="1" applyBorder="1" applyAlignment="1">
      <alignment horizontal="center" vertical="center" shrinkToFit="1"/>
    </xf>
    <xf numFmtId="177" fontId="4" fillId="2" borderId="39" xfId="0" applyNumberFormat="1" applyFont="1" applyFill="1" applyBorder="1" applyAlignment="1">
      <alignment horizontal="center" vertical="center" shrinkToFit="1"/>
    </xf>
    <xf numFmtId="177" fontId="4" fillId="2" borderId="41" xfId="0" applyNumberFormat="1" applyFont="1" applyFill="1" applyBorder="1" applyAlignment="1">
      <alignment horizontal="center" vertical="center" shrinkToFit="1"/>
    </xf>
    <xf numFmtId="178" fontId="4" fillId="0" borderId="60" xfId="0" applyNumberFormat="1" applyFont="1" applyBorder="1" applyAlignment="1" applyProtection="1">
      <alignment horizontal="center" vertical="center" shrinkToFit="1"/>
      <protection locked="0"/>
    </xf>
    <xf numFmtId="178" fontId="4" fillId="0" borderId="38" xfId="0" applyNumberFormat="1" applyFont="1" applyBorder="1" applyAlignment="1" applyProtection="1">
      <alignment horizontal="center" vertical="center" shrinkToFit="1"/>
      <protection locked="0"/>
    </xf>
    <xf numFmtId="178" fontId="4" fillId="0" borderId="40" xfId="0" applyNumberFormat="1" applyFont="1" applyBorder="1" applyAlignment="1" applyProtection="1">
      <alignment horizontal="center" vertical="center" shrinkToFit="1"/>
      <protection locked="0"/>
    </xf>
    <xf numFmtId="178" fontId="4" fillId="0" borderId="61" xfId="0" applyNumberFormat="1" applyFont="1" applyBorder="1" applyAlignment="1" applyProtection="1">
      <alignment horizontal="center" vertical="center" shrinkToFit="1"/>
      <protection locked="0"/>
    </xf>
    <xf numFmtId="178" fontId="4" fillId="0" borderId="59" xfId="0" applyNumberFormat="1" applyFont="1" applyBorder="1" applyAlignment="1" applyProtection="1">
      <alignment horizontal="center" vertical="center" shrinkToFit="1"/>
      <protection locked="0"/>
    </xf>
    <xf numFmtId="178" fontId="4" fillId="0" borderId="132" xfId="0" applyNumberFormat="1" applyFont="1" applyBorder="1" applyAlignment="1" applyProtection="1">
      <alignment horizontal="center" vertical="center" shrinkToFit="1"/>
      <protection locked="0"/>
    </xf>
    <xf numFmtId="0" fontId="4" fillId="2" borderId="60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2" borderId="106" xfId="0" applyFont="1" applyFill="1" applyBorder="1" applyAlignment="1">
      <alignment horizontal="center" vertical="center" shrinkToFit="1"/>
    </xf>
    <xf numFmtId="0" fontId="4" fillId="2" borderId="61" xfId="0" applyFont="1" applyFill="1" applyBorder="1" applyAlignment="1">
      <alignment horizontal="center" vertical="center" shrinkToFit="1"/>
    </xf>
    <xf numFmtId="0" fontId="4" fillId="2" borderId="59" xfId="0" applyFont="1" applyFill="1" applyBorder="1" applyAlignment="1">
      <alignment horizontal="center" vertical="center" shrinkToFit="1"/>
    </xf>
    <xf numFmtId="0" fontId="4" fillId="2" borderId="108" xfId="0" applyFont="1" applyFill="1" applyBorder="1" applyAlignment="1">
      <alignment horizontal="center" vertical="center" shrinkToFit="1"/>
    </xf>
    <xf numFmtId="0" fontId="4" fillId="2" borderId="109" xfId="0" applyFont="1" applyFill="1" applyBorder="1" applyAlignment="1" applyProtection="1">
      <alignment horizontal="center" vertical="center" shrinkToFit="1"/>
      <protection locked="0"/>
    </xf>
    <xf numFmtId="0" fontId="4" fillId="2" borderId="70" xfId="0" applyFont="1" applyFill="1" applyBorder="1" applyAlignment="1" applyProtection="1">
      <alignment horizontal="center" vertical="center" shrinkToFit="1"/>
      <protection locked="0"/>
    </xf>
    <xf numFmtId="0" fontId="4" fillId="2" borderId="110" xfId="0" applyFont="1" applyFill="1" applyBorder="1" applyAlignment="1" applyProtection="1">
      <alignment horizontal="center" vertical="center" shrinkToFit="1"/>
      <protection locked="0"/>
    </xf>
    <xf numFmtId="0" fontId="4" fillId="2" borderId="61" xfId="0" applyFont="1" applyFill="1" applyBorder="1" applyAlignment="1" applyProtection="1">
      <alignment horizontal="center" vertical="center" shrinkToFit="1"/>
      <protection locked="0"/>
    </xf>
    <xf numFmtId="0" fontId="4" fillId="2" borderId="59" xfId="0" applyFont="1" applyFill="1" applyBorder="1" applyAlignment="1" applyProtection="1">
      <alignment horizontal="center" vertical="center" shrinkToFit="1"/>
      <protection locked="0"/>
    </xf>
    <xf numFmtId="0" fontId="4" fillId="2" borderId="108" xfId="0" applyFont="1" applyFill="1" applyBorder="1" applyAlignment="1" applyProtection="1">
      <alignment horizontal="center" vertical="center" shrinkToFit="1"/>
      <protection locked="0"/>
    </xf>
    <xf numFmtId="0" fontId="4" fillId="2" borderId="109" xfId="0" applyFont="1" applyFill="1" applyBorder="1" applyAlignment="1">
      <alignment horizontal="center" vertical="center" shrinkToFit="1"/>
    </xf>
    <xf numFmtId="0" fontId="4" fillId="2" borderId="71" xfId="0" applyFont="1" applyFill="1" applyBorder="1" applyAlignment="1">
      <alignment horizontal="center" vertical="center" shrinkToFit="1"/>
    </xf>
    <xf numFmtId="0" fontId="4" fillId="2" borderId="132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textRotation="255" shrinkToFit="1"/>
    </xf>
    <xf numFmtId="0" fontId="4" fillId="2" borderId="0" xfId="0" applyFont="1" applyFill="1" applyAlignment="1">
      <alignment horizontal="center" vertical="center" textRotation="255" shrinkToFit="1"/>
    </xf>
    <xf numFmtId="0" fontId="4" fillId="2" borderId="59" xfId="0" applyFont="1" applyFill="1" applyBorder="1" applyAlignment="1">
      <alignment horizontal="center" vertical="center" textRotation="255" shrinkToFit="1"/>
    </xf>
    <xf numFmtId="0" fontId="4" fillId="2" borderId="55" xfId="0" applyFont="1" applyFill="1" applyBorder="1" applyAlignment="1" applyProtection="1">
      <alignment horizontal="center" vertical="center" shrinkToFit="1"/>
      <protection locked="0"/>
    </xf>
    <xf numFmtId="0" fontId="13" fillId="2" borderId="45" xfId="0" applyFont="1" applyFill="1" applyBorder="1" applyAlignment="1">
      <alignment horizontal="center" vertical="center" shrinkToFit="1"/>
    </xf>
    <xf numFmtId="0" fontId="13" fillId="2" borderId="46" xfId="0" applyFont="1" applyFill="1" applyBorder="1" applyAlignment="1">
      <alignment horizontal="center" vertical="center" shrinkToFit="1"/>
    </xf>
    <xf numFmtId="0" fontId="13" fillId="2" borderId="151" xfId="0" applyFont="1" applyFill="1" applyBorder="1" applyAlignment="1">
      <alignment horizontal="center" vertical="center" shrinkToFit="1"/>
    </xf>
    <xf numFmtId="0" fontId="13" fillId="2" borderId="97" xfId="0" applyFont="1" applyFill="1" applyBorder="1" applyAlignment="1">
      <alignment horizontal="center" vertical="center" shrinkToFit="1"/>
    </xf>
    <xf numFmtId="0" fontId="13" fillId="2" borderId="95" xfId="0" applyFont="1" applyFill="1" applyBorder="1" applyAlignment="1">
      <alignment horizontal="center" vertical="center" shrinkToFit="1"/>
    </xf>
    <xf numFmtId="0" fontId="13" fillId="2" borderId="152" xfId="0" applyFont="1" applyFill="1" applyBorder="1" applyAlignment="1">
      <alignment horizontal="center" vertical="center" shrinkToFit="1"/>
    </xf>
    <xf numFmtId="0" fontId="13" fillId="2" borderId="74" xfId="0" applyFont="1" applyFill="1" applyBorder="1" applyAlignment="1">
      <alignment horizontal="center" vertical="center" shrinkToFit="1"/>
    </xf>
    <xf numFmtId="0" fontId="13" fillId="2" borderId="78" xfId="0" applyFont="1" applyFill="1" applyBorder="1" applyAlignment="1">
      <alignment horizontal="center" vertical="center" shrinkToFit="1"/>
    </xf>
    <xf numFmtId="0" fontId="13" fillId="2" borderId="48" xfId="0" applyFont="1" applyFill="1" applyBorder="1" applyAlignment="1">
      <alignment horizontal="center" vertical="center" shrinkToFit="1"/>
    </xf>
    <xf numFmtId="0" fontId="13" fillId="2" borderId="96" xfId="0" applyFont="1" applyFill="1" applyBorder="1" applyAlignment="1">
      <alignment horizontal="center" vertical="center" shrinkToFit="1"/>
    </xf>
    <xf numFmtId="0" fontId="13" fillId="2" borderId="45" xfId="0" applyFont="1" applyFill="1" applyBorder="1" applyAlignment="1">
      <alignment horizontal="right" vertical="center" shrinkToFit="1"/>
    </xf>
    <xf numFmtId="0" fontId="13" fillId="2" borderId="46" xfId="0" applyFont="1" applyFill="1" applyBorder="1" applyAlignment="1">
      <alignment horizontal="right" vertical="center" shrinkToFit="1"/>
    </xf>
    <xf numFmtId="177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177" fontId="5" fillId="2" borderId="1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0" fillId="2" borderId="37" xfId="0" applyFill="1" applyBorder="1" applyAlignment="1">
      <alignment horizontal="center" vertical="center" shrinkToFit="1"/>
    </xf>
    <xf numFmtId="0" fontId="0" fillId="2" borderId="3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5" fillId="2" borderId="1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2" borderId="65" xfId="0" applyFill="1" applyBorder="1" applyAlignment="1">
      <alignment horizontal="center" vertical="center" shrinkToFit="1"/>
    </xf>
    <xf numFmtId="0" fontId="0" fillId="2" borderId="66" xfId="0" applyFill="1" applyBorder="1" applyAlignment="1">
      <alignment horizontal="center" vertical="center" shrinkToFit="1"/>
    </xf>
    <xf numFmtId="0" fontId="0" fillId="2" borderId="54" xfId="0" applyFill="1" applyBorder="1" applyAlignment="1">
      <alignment horizontal="center" vertical="center" shrinkToFit="1"/>
    </xf>
    <xf numFmtId="0" fontId="0" fillId="2" borderId="67" xfId="0" applyFill="1" applyBorder="1" applyAlignment="1">
      <alignment horizontal="center" vertical="center" shrinkToFit="1"/>
    </xf>
    <xf numFmtId="0" fontId="0" fillId="2" borderId="68" xfId="0" applyFill="1" applyBorder="1" applyAlignment="1">
      <alignment horizontal="center" vertical="center" shrinkToFit="1"/>
    </xf>
    <xf numFmtId="0" fontId="0" fillId="2" borderId="63" xfId="0" applyFill="1" applyBorder="1" applyAlignment="1">
      <alignment horizontal="center" vertical="center" textRotation="255" shrinkToFit="1"/>
    </xf>
    <xf numFmtId="0" fontId="0" fillId="2" borderId="17" xfId="0" applyFill="1" applyBorder="1" applyAlignment="1">
      <alignment horizontal="center" vertical="center" textRotation="255" shrinkToFit="1"/>
    </xf>
    <xf numFmtId="0" fontId="0" fillId="2" borderId="64" xfId="0" applyFill="1" applyBorder="1" applyAlignment="1">
      <alignment horizontal="center" vertical="center" textRotation="255" shrinkToFit="1"/>
    </xf>
    <xf numFmtId="0" fontId="0" fillId="2" borderId="6" xfId="0" applyFill="1" applyBorder="1" applyAlignment="1">
      <alignment horizontal="center" vertical="center" textRotation="255" shrinkToFit="1"/>
    </xf>
    <xf numFmtId="0" fontId="0" fillId="2" borderId="12" xfId="0" applyFill="1" applyBorder="1" applyAlignment="1">
      <alignment horizontal="center" vertical="center" textRotation="255" shrinkToFit="1"/>
    </xf>
    <xf numFmtId="0" fontId="0" fillId="2" borderId="35" xfId="0" applyFill="1" applyBorder="1" applyAlignment="1">
      <alignment horizontal="center" vertical="center" textRotation="255" shrinkToFit="1"/>
    </xf>
    <xf numFmtId="0" fontId="0" fillId="2" borderId="16" xfId="0" applyFill="1" applyBorder="1" applyAlignment="1">
      <alignment horizontal="center" vertical="center" textRotation="255" shrinkToFit="1"/>
    </xf>
    <xf numFmtId="0" fontId="0" fillId="2" borderId="31" xfId="0" applyFill="1" applyBorder="1" applyAlignment="1">
      <alignment horizontal="center" vertical="center" textRotation="255" shrinkToFit="1"/>
    </xf>
    <xf numFmtId="0" fontId="0" fillId="2" borderId="136" xfId="0" applyFill="1" applyBorder="1" applyAlignment="1">
      <alignment horizontal="center" vertical="center" shrinkToFit="1"/>
    </xf>
    <xf numFmtId="0" fontId="0" fillId="4" borderId="80" xfId="0" applyFill="1" applyBorder="1" applyAlignment="1">
      <alignment horizontal="center" vertical="center" shrinkToFit="1"/>
    </xf>
    <xf numFmtId="0" fontId="0" fillId="4" borderId="81" xfId="0" applyFill="1" applyBorder="1" applyAlignment="1">
      <alignment horizontal="center" vertical="center" shrinkToFit="1"/>
    </xf>
    <xf numFmtId="0" fontId="0" fillId="4" borderId="82" xfId="0" applyFill="1" applyBorder="1" applyAlignment="1">
      <alignment horizontal="center" vertical="center" shrinkToFit="1"/>
    </xf>
    <xf numFmtId="0" fontId="0" fillId="4" borderId="34" xfId="0" applyFill="1" applyBorder="1" applyAlignment="1">
      <alignment horizontal="center" vertical="center" shrinkToFit="1"/>
    </xf>
    <xf numFmtId="0" fontId="4" fillId="2" borderId="56" xfId="0" applyFont="1" applyFill="1" applyBorder="1" applyAlignment="1">
      <alignment horizontal="center" vertical="center" shrinkToFit="1"/>
    </xf>
    <xf numFmtId="0" fontId="4" fillId="2" borderId="107" xfId="0" applyFont="1" applyFill="1" applyBorder="1" applyAlignment="1">
      <alignment horizontal="center" vertical="center" shrinkToFit="1"/>
    </xf>
    <xf numFmtId="0" fontId="13" fillId="2" borderId="46" xfId="0" applyFont="1" applyFill="1" applyBorder="1" applyAlignment="1">
      <alignment horizontal="left" vertical="center" shrinkToFit="1"/>
    </xf>
    <xf numFmtId="0" fontId="13" fillId="2" borderId="48" xfId="0" applyFont="1" applyFill="1" applyBorder="1" applyAlignment="1">
      <alignment horizontal="left" vertical="center" shrinkToFit="1"/>
    </xf>
    <xf numFmtId="0" fontId="13" fillId="2" borderId="97" xfId="0" applyFont="1" applyFill="1" applyBorder="1" applyAlignment="1">
      <alignment horizontal="right" vertical="center" shrinkToFit="1"/>
    </xf>
    <xf numFmtId="0" fontId="13" fillId="2" borderId="95" xfId="0" applyFont="1" applyFill="1" applyBorder="1" applyAlignment="1">
      <alignment horizontal="right" vertical="center" shrinkToFit="1"/>
    </xf>
    <xf numFmtId="0" fontId="13" fillId="2" borderId="99" xfId="0" applyFont="1" applyFill="1" applyBorder="1" applyAlignment="1">
      <alignment horizontal="center" vertical="center" shrinkToFit="1"/>
    </xf>
    <xf numFmtId="0" fontId="13" fillId="2" borderId="100" xfId="0" applyFont="1" applyFill="1" applyBorder="1" applyAlignment="1">
      <alignment horizontal="center" vertical="center" shrinkToFit="1"/>
    </xf>
    <xf numFmtId="0" fontId="13" fillId="2" borderId="101" xfId="0" applyFont="1" applyFill="1" applyBorder="1" applyAlignment="1">
      <alignment horizontal="center" vertical="center" shrinkToFit="1"/>
    </xf>
    <xf numFmtId="0" fontId="13" fillId="2" borderId="98" xfId="0" applyFont="1" applyFill="1" applyBorder="1" applyAlignment="1">
      <alignment horizontal="center" vertical="center" shrinkToFit="1"/>
    </xf>
    <xf numFmtId="0" fontId="13" fillId="2" borderId="69" xfId="0" applyFont="1" applyFill="1" applyBorder="1" applyAlignment="1">
      <alignment horizontal="center" vertical="center" shrinkToFit="1"/>
    </xf>
    <xf numFmtId="0" fontId="13" fillId="2" borderId="70" xfId="0" applyFont="1" applyFill="1" applyBorder="1" applyAlignment="1">
      <alignment horizontal="center" vertical="center" shrinkToFit="1"/>
    </xf>
    <xf numFmtId="0" fontId="13" fillId="2" borderId="71" xfId="0" applyFont="1" applyFill="1" applyBorder="1" applyAlignment="1">
      <alignment horizontal="center" vertical="center" shrinkToFit="1"/>
    </xf>
    <xf numFmtId="0" fontId="13" fillId="2" borderId="95" xfId="0" applyFont="1" applyFill="1" applyBorder="1" applyAlignment="1">
      <alignment horizontal="left" vertical="center" shrinkToFit="1"/>
    </xf>
    <xf numFmtId="0" fontId="13" fillId="2" borderId="96" xfId="0" applyFont="1" applyFill="1" applyBorder="1" applyAlignment="1">
      <alignment horizontal="left" vertical="center" shrinkToFit="1"/>
    </xf>
    <xf numFmtId="0" fontId="13" fillId="2" borderId="43" xfId="0" applyFont="1" applyFill="1" applyBorder="1" applyAlignment="1">
      <alignment horizontal="left" vertical="center" shrinkToFit="1"/>
    </xf>
    <xf numFmtId="0" fontId="13" fillId="2" borderId="44" xfId="0" applyFont="1" applyFill="1" applyBorder="1" applyAlignment="1">
      <alignment horizontal="left" vertical="center" shrinkToFit="1"/>
    </xf>
    <xf numFmtId="0" fontId="13" fillId="2" borderId="47" xfId="0" applyFont="1" applyFill="1" applyBorder="1" applyAlignment="1">
      <alignment horizontal="right" vertical="center" shrinkToFit="1"/>
    </xf>
    <xf numFmtId="0" fontId="13" fillId="2" borderId="43" xfId="0" applyFont="1" applyFill="1" applyBorder="1" applyAlignment="1">
      <alignment horizontal="right" vertical="center" shrinkToFit="1"/>
    </xf>
    <xf numFmtId="0" fontId="0" fillId="2" borderId="116" xfId="0" applyFill="1" applyBorder="1" applyAlignment="1">
      <alignment horizontal="center" vertical="center" shrinkToFit="1"/>
    </xf>
    <xf numFmtId="0" fontId="0" fillId="2" borderId="117" xfId="0" applyFill="1" applyBorder="1" applyAlignment="1">
      <alignment horizontal="center" vertical="center" shrinkToFit="1"/>
    </xf>
    <xf numFmtId="0" fontId="0" fillId="2" borderId="49" xfId="0" applyFill="1" applyBorder="1" applyAlignment="1">
      <alignment horizontal="center" vertical="center" shrinkToFit="1"/>
    </xf>
    <xf numFmtId="0" fontId="0" fillId="2" borderId="153" xfId="0" applyFill="1" applyBorder="1" applyAlignment="1">
      <alignment horizontal="center" vertical="center" shrinkToFit="1"/>
    </xf>
    <xf numFmtId="0" fontId="13" fillId="2" borderId="150" xfId="0" applyFont="1" applyFill="1" applyBorder="1" applyAlignment="1">
      <alignment horizontal="center" vertical="center" shrinkToFit="1"/>
    </xf>
    <xf numFmtId="0" fontId="13" fillId="2" borderId="148" xfId="0" applyFont="1" applyFill="1" applyBorder="1" applyAlignment="1">
      <alignment horizontal="center" vertical="center" shrinkToFit="1"/>
    </xf>
    <xf numFmtId="0" fontId="13" fillId="2" borderId="149" xfId="0" applyFont="1" applyFill="1" applyBorder="1" applyAlignment="1">
      <alignment horizontal="center" vertical="center" shrinkToFit="1"/>
    </xf>
    <xf numFmtId="0" fontId="13" fillId="2" borderId="148" xfId="0" applyFont="1" applyFill="1" applyBorder="1" applyAlignment="1">
      <alignment horizontal="left" vertical="center" shrinkToFit="1"/>
    </xf>
    <xf numFmtId="0" fontId="13" fillId="2" borderId="149" xfId="0" applyFont="1" applyFill="1" applyBorder="1" applyAlignment="1">
      <alignment horizontal="left" vertical="center" shrinkToFit="1"/>
    </xf>
    <xf numFmtId="0" fontId="13" fillId="2" borderId="150" xfId="0" applyFont="1" applyFill="1" applyBorder="1" applyAlignment="1">
      <alignment horizontal="right" vertical="center" shrinkToFit="1"/>
    </xf>
    <xf numFmtId="0" fontId="13" fillId="2" borderId="148" xfId="0" applyFont="1" applyFill="1" applyBorder="1" applyAlignment="1">
      <alignment horizontal="right" vertical="center" shrinkToFit="1"/>
    </xf>
    <xf numFmtId="0" fontId="13" fillId="2" borderId="100" xfId="0" applyFont="1" applyFill="1" applyBorder="1" applyAlignment="1" applyProtection="1">
      <alignment horizontal="center" vertical="center" shrinkToFit="1"/>
      <protection locked="0"/>
    </xf>
    <xf numFmtId="0" fontId="4" fillId="2" borderId="55" xfId="0" applyFont="1" applyFill="1" applyBorder="1" applyAlignment="1" applyProtection="1">
      <alignment horizontal="left" vertical="top" wrapText="1" shrinkToFit="1"/>
      <protection locked="0"/>
    </xf>
    <xf numFmtId="0" fontId="4" fillId="2" borderId="55" xfId="0" applyFont="1" applyFill="1" applyBorder="1" applyAlignment="1" applyProtection="1">
      <alignment horizontal="left" vertical="top" shrinkToFit="1"/>
      <protection locked="0"/>
    </xf>
    <xf numFmtId="0" fontId="13" fillId="2" borderId="100" xfId="0" applyFont="1" applyFill="1" applyBorder="1" applyAlignment="1">
      <alignment horizontal="left" vertical="center" shrinkToFit="1"/>
    </xf>
    <xf numFmtId="0" fontId="0" fillId="2" borderId="113" xfId="0" applyFill="1" applyBorder="1" applyAlignment="1">
      <alignment horizontal="center" vertical="center" textRotation="255" shrinkToFit="1"/>
    </xf>
    <xf numFmtId="0" fontId="0" fillId="2" borderId="114" xfId="0" applyFill="1" applyBorder="1" applyAlignment="1">
      <alignment horizontal="center" vertical="center" textRotation="255" shrinkToFit="1"/>
    </xf>
    <xf numFmtId="0" fontId="0" fillId="2" borderId="139" xfId="0" applyFill="1" applyBorder="1" applyAlignment="1">
      <alignment horizontal="center" vertical="center" textRotation="255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2" borderId="32" xfId="0" applyFill="1" applyBorder="1" applyAlignment="1">
      <alignment horizontal="center" vertical="center" shrinkToFit="1"/>
    </xf>
    <xf numFmtId="0" fontId="0" fillId="2" borderId="33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/>
    </xf>
    <xf numFmtId="5" fontId="13" fillId="2" borderId="102" xfId="0" applyNumberFormat="1" applyFont="1" applyFill="1" applyBorder="1" applyAlignment="1">
      <alignment horizontal="center" vertical="center" shrinkToFit="1"/>
    </xf>
    <xf numFmtId="5" fontId="13" fillId="2" borderId="100" xfId="0" applyNumberFormat="1" applyFont="1" applyFill="1" applyBorder="1" applyAlignment="1">
      <alignment horizontal="center" vertical="center" shrinkToFit="1"/>
    </xf>
    <xf numFmtId="5" fontId="13" fillId="2" borderId="101" xfId="0" applyNumberFormat="1" applyFont="1" applyFill="1" applyBorder="1" applyAlignment="1">
      <alignment horizontal="center" vertical="center" shrinkToFit="1"/>
    </xf>
    <xf numFmtId="0" fontId="13" fillId="2" borderId="94" xfId="0" applyFont="1" applyFill="1" applyBorder="1" applyAlignment="1">
      <alignment horizontal="center" vertical="center" shrinkToFit="1"/>
    </xf>
    <xf numFmtId="0" fontId="13" fillId="2" borderId="147" xfId="0" applyFont="1" applyFill="1" applyBorder="1" applyAlignment="1">
      <alignment horizontal="center" vertical="center" shrinkToFit="1"/>
    </xf>
    <xf numFmtId="0" fontId="13" fillId="2" borderId="47" xfId="0" applyFont="1" applyFill="1" applyBorder="1" applyAlignment="1">
      <alignment horizontal="center" vertical="center" shrinkToFit="1"/>
    </xf>
    <xf numFmtId="0" fontId="13" fillId="2" borderId="43" xfId="0" applyFont="1" applyFill="1" applyBorder="1" applyAlignment="1">
      <alignment horizontal="center" vertical="center" shrinkToFit="1"/>
    </xf>
    <xf numFmtId="0" fontId="13" fillId="2" borderId="44" xfId="0" applyFont="1" applyFill="1" applyBorder="1" applyAlignment="1">
      <alignment horizontal="center" vertical="center" shrinkToFit="1"/>
    </xf>
    <xf numFmtId="0" fontId="13" fillId="2" borderId="103" xfId="0" applyFont="1" applyFill="1" applyBorder="1" applyAlignment="1">
      <alignment horizontal="center" vertical="center" shrinkToFit="1"/>
    </xf>
    <xf numFmtId="0" fontId="13" fillId="2" borderId="154" xfId="0" applyFont="1" applyFill="1" applyBorder="1" applyAlignment="1">
      <alignment horizontal="center" vertical="center" textRotation="255" shrinkToFit="1"/>
    </xf>
    <xf numFmtId="0" fontId="13" fillId="2" borderId="155" xfId="0" applyFont="1" applyFill="1" applyBorder="1" applyAlignment="1">
      <alignment horizontal="center" vertical="center" textRotation="255" shrinkToFit="1"/>
    </xf>
    <xf numFmtId="0" fontId="13" fillId="2" borderId="156" xfId="0" applyFont="1" applyFill="1" applyBorder="1" applyAlignment="1">
      <alignment horizontal="center" vertical="center" textRotation="255" shrinkToFit="1"/>
    </xf>
    <xf numFmtId="0" fontId="4" fillId="2" borderId="72" xfId="0" applyFont="1" applyFill="1" applyBorder="1" applyAlignment="1">
      <alignment horizontal="center" vertical="center" shrinkToFit="1"/>
    </xf>
    <xf numFmtId="0" fontId="4" fillId="2" borderId="73" xfId="0" applyFont="1" applyFill="1" applyBorder="1" applyAlignment="1">
      <alignment horizontal="center" vertical="center" shrinkToFit="1"/>
    </xf>
    <xf numFmtId="0" fontId="4" fillId="2" borderId="131" xfId="0" applyFont="1" applyFill="1" applyBorder="1" applyAlignment="1">
      <alignment horizontal="center" vertical="center" shrinkToFit="1"/>
    </xf>
    <xf numFmtId="0" fontId="4" fillId="2" borderId="115" xfId="0" applyFont="1" applyFill="1" applyBorder="1" applyAlignment="1">
      <alignment horizontal="center" vertical="center" shrinkToFit="1"/>
    </xf>
    <xf numFmtId="5" fontId="2" fillId="2" borderId="49" xfId="0" applyNumberFormat="1" applyFont="1" applyFill="1" applyBorder="1" applyAlignment="1">
      <alignment horizontal="center" vertical="center" shrinkToFit="1"/>
    </xf>
    <xf numFmtId="5" fontId="2" fillId="2" borderId="86" xfId="0" applyNumberFormat="1" applyFont="1" applyFill="1" applyBorder="1" applyAlignment="1">
      <alignment horizontal="center" vertical="center" shrinkToFit="1"/>
    </xf>
    <xf numFmtId="5" fontId="2" fillId="2" borderId="51" xfId="0" applyNumberFormat="1" applyFont="1" applyFill="1" applyBorder="1" applyAlignment="1">
      <alignment horizontal="center" vertical="center" shrinkToFit="1"/>
    </xf>
    <xf numFmtId="5" fontId="2" fillId="2" borderId="91" xfId="0" applyNumberFormat="1" applyFont="1" applyFill="1" applyBorder="1" applyAlignment="1">
      <alignment horizontal="center" vertical="center" shrinkToFit="1"/>
    </xf>
    <xf numFmtId="5" fontId="2" fillId="2" borderId="42" xfId="0" applyNumberFormat="1" applyFont="1" applyFill="1" applyBorder="1" applyAlignment="1">
      <alignment horizontal="center" vertical="center" shrinkToFit="1"/>
    </xf>
    <xf numFmtId="5" fontId="2" fillId="2" borderId="92" xfId="0" applyNumberFormat="1" applyFont="1" applyFill="1" applyBorder="1" applyAlignment="1">
      <alignment horizontal="center" vertical="center" shrinkToFit="1"/>
    </xf>
    <xf numFmtId="5" fontId="13" fillId="2" borderId="97" xfId="0" applyNumberFormat="1" applyFont="1" applyFill="1" applyBorder="1" applyAlignment="1">
      <alignment horizontal="center" vertical="center" shrinkToFit="1"/>
    </xf>
    <xf numFmtId="5" fontId="13" fillId="2" borderId="95" xfId="0" applyNumberFormat="1" applyFont="1" applyFill="1" applyBorder="1" applyAlignment="1">
      <alignment horizontal="center" vertical="center" shrinkToFit="1"/>
    </xf>
    <xf numFmtId="5" fontId="13" fillId="2" borderId="96" xfId="0" applyNumberFormat="1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3" fillId="2" borderId="93" xfId="0" applyFont="1" applyFill="1" applyBorder="1" applyAlignment="1">
      <alignment horizontal="center" vertical="center" shrinkToFit="1"/>
    </xf>
    <xf numFmtId="0" fontId="13" fillId="2" borderId="76" xfId="0" applyFont="1" applyFill="1" applyBorder="1" applyAlignment="1">
      <alignment horizontal="center" vertical="center" shrinkToFit="1"/>
    </xf>
    <xf numFmtId="0" fontId="13" fillId="2" borderId="75" xfId="0" applyFont="1" applyFill="1" applyBorder="1" applyAlignment="1">
      <alignment horizontal="center" vertical="center" shrinkToFit="1"/>
    </xf>
    <xf numFmtId="0" fontId="13" fillId="2" borderId="77" xfId="0" applyFont="1" applyFill="1" applyBorder="1" applyAlignment="1">
      <alignment horizontal="center" vertical="center" shrinkToFit="1"/>
    </xf>
    <xf numFmtId="0" fontId="9" fillId="2" borderId="76" xfId="0" applyFont="1" applyFill="1" applyBorder="1" applyAlignment="1">
      <alignment horizontal="center" vertical="center" shrinkToFit="1"/>
    </xf>
    <xf numFmtId="0" fontId="9" fillId="2" borderId="85" xfId="0" applyFont="1" applyFill="1" applyBorder="1" applyAlignment="1">
      <alignment horizontal="center" vertical="center" shrinkToFit="1"/>
    </xf>
    <xf numFmtId="0" fontId="4" fillId="2" borderId="88" xfId="0" applyFont="1" applyFill="1" applyBorder="1" applyAlignment="1">
      <alignment horizontal="center" vertical="center" shrinkToFit="1"/>
    </xf>
    <xf numFmtId="0" fontId="4" fillId="2" borderId="89" xfId="0" applyFont="1" applyFill="1" applyBorder="1" applyAlignment="1">
      <alignment horizontal="center" vertical="center" shrinkToFit="1"/>
    </xf>
    <xf numFmtId="5" fontId="13" fillId="2" borderId="45" xfId="0" applyNumberFormat="1" applyFont="1" applyFill="1" applyBorder="1" applyAlignment="1">
      <alignment horizontal="center" vertical="center" shrinkToFit="1"/>
    </xf>
    <xf numFmtId="5" fontId="13" fillId="2" borderId="46" xfId="0" applyNumberFormat="1" applyFont="1" applyFill="1" applyBorder="1" applyAlignment="1">
      <alignment horizontal="center" vertical="center" shrinkToFit="1"/>
    </xf>
    <xf numFmtId="5" fontId="13" fillId="2" borderId="48" xfId="0" applyNumberFormat="1" applyFont="1" applyFill="1" applyBorder="1" applyAlignment="1">
      <alignment horizontal="center" vertical="center" shrinkToFit="1"/>
    </xf>
    <xf numFmtId="177" fontId="4" fillId="2" borderId="89" xfId="0" applyNumberFormat="1" applyFont="1" applyFill="1" applyBorder="1" applyAlignment="1">
      <alignment horizontal="center" vertical="center" shrinkToFit="1"/>
    </xf>
    <xf numFmtId="177" fontId="4" fillId="2" borderId="90" xfId="0" applyNumberFormat="1" applyFont="1" applyFill="1" applyBorder="1" applyAlignment="1">
      <alignment horizontal="center" vertical="center" shrinkToFit="1"/>
    </xf>
    <xf numFmtId="177" fontId="4" fillId="2" borderId="89" xfId="0" applyNumberFormat="1" applyFont="1" applyFill="1" applyBorder="1" applyAlignment="1" applyProtection="1">
      <alignment horizontal="center" vertical="center" shrinkToFit="1"/>
      <protection locked="0"/>
    </xf>
    <xf numFmtId="177" fontId="4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46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8" xfId="0" applyFont="1" applyFill="1" applyBorder="1" applyAlignment="1" applyProtection="1">
      <alignment horizontal="center" vertical="center" shrinkToFit="1"/>
      <protection locked="0"/>
    </xf>
    <xf numFmtId="179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179" fontId="5" fillId="2" borderId="129" xfId="0" applyNumberFormat="1" applyFont="1" applyFill="1" applyBorder="1" applyAlignment="1" applyProtection="1">
      <alignment horizontal="center" vertical="center" shrinkToFit="1"/>
      <protection locked="0"/>
    </xf>
    <xf numFmtId="179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179" fontId="5" fillId="2" borderId="13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179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179" fontId="5" fillId="2" borderId="142" xfId="0" applyNumberFormat="1" applyFont="1" applyFill="1" applyBorder="1" applyAlignment="1" applyProtection="1">
      <alignment horizontal="center" vertical="center" shrinkToFit="1"/>
      <protection locked="0"/>
    </xf>
    <xf numFmtId="0" fontId="13" fillId="2" borderId="157" xfId="0" applyFont="1" applyFill="1" applyBorder="1" applyAlignment="1">
      <alignment horizontal="center" vertical="center" shrinkToFit="1"/>
    </xf>
    <xf numFmtId="0" fontId="13" fillId="2" borderId="158" xfId="0" applyFont="1" applyFill="1" applyBorder="1" applyAlignment="1">
      <alignment horizontal="center" vertical="center" shrinkToFit="1"/>
    </xf>
    <xf numFmtId="0" fontId="13" fillId="2" borderId="159" xfId="0" applyFont="1" applyFill="1" applyBorder="1" applyAlignment="1">
      <alignment horizontal="center" vertical="center" shrinkToFit="1"/>
    </xf>
    <xf numFmtId="0" fontId="9" fillId="2" borderId="75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46"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ont>
        <condense val="0"/>
        <extend val="0"/>
        <color indexed="23"/>
      </font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ont>
        <condense val="0"/>
        <extend val="0"/>
        <color indexed="23"/>
      </font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ont>
        <condense val="0"/>
        <extend val="0"/>
        <color indexed="23"/>
      </font>
    </dxf>
    <dxf>
      <fill>
        <patternFill>
          <bgColor indexed="10"/>
        </patternFill>
      </fill>
    </dxf>
    <dxf>
      <font>
        <condense val="0"/>
        <extend val="0"/>
        <color indexed="2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</font>
      <fill>
        <patternFill>
          <bgColor rgb="FFFF00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84044</xdr:colOff>
      <xdr:row>16</xdr:row>
      <xdr:rowOff>93568</xdr:rowOff>
    </xdr:from>
    <xdr:to>
      <xdr:col>13</xdr:col>
      <xdr:colOff>235324</xdr:colOff>
      <xdr:row>20</xdr:row>
      <xdr:rowOff>188364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00000000-0008-0000-0200-000003100000}"/>
            </a:ext>
          </a:extLst>
        </xdr:cNvPr>
        <xdr:cNvSpPr>
          <a:spLocks noChangeArrowheads="1"/>
        </xdr:cNvSpPr>
      </xdr:nvSpPr>
      <xdr:spPr bwMode="auto">
        <a:xfrm>
          <a:off x="330573" y="3858744"/>
          <a:ext cx="3109633" cy="1036091"/>
        </a:xfrm>
        <a:prstGeom prst="wedgeRectCallout">
          <a:avLst>
            <a:gd name="adj1" fmla="val 54500"/>
            <a:gd name="adj2" fmla="val -19895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黄色のセルと赤枠で囲まれた部分のみ入力してください。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選択できないセルは、自動計算されるため入力の必要はありません。</a:t>
          </a:r>
        </a:p>
      </xdr:txBody>
    </xdr:sp>
    <xdr:clientData/>
  </xdr:twoCellAnchor>
  <xdr:twoCellAnchor>
    <xdr:from>
      <xdr:col>1</xdr:col>
      <xdr:colOff>57150</xdr:colOff>
      <xdr:row>21</xdr:row>
      <xdr:rowOff>6350</xdr:rowOff>
    </xdr:from>
    <xdr:to>
      <xdr:col>41</xdr:col>
      <xdr:colOff>190500</xdr:colOff>
      <xdr:row>70</xdr:row>
      <xdr:rowOff>196850</xdr:rowOff>
    </xdr:to>
    <xdr:sp macro="" textlink="">
      <xdr:nvSpPr>
        <xdr:cNvPr id="4299" name="Rectangle 4">
          <a:extLst>
            <a:ext uri="{FF2B5EF4-FFF2-40B4-BE49-F238E27FC236}">
              <a16:creationId xmlns:a16="http://schemas.microsoft.com/office/drawing/2014/main" id="{00000000-0008-0000-0200-0000CB100000}"/>
            </a:ext>
          </a:extLst>
        </xdr:cNvPr>
        <xdr:cNvSpPr>
          <a:spLocks noChangeArrowheads="1"/>
        </xdr:cNvSpPr>
      </xdr:nvSpPr>
      <xdr:spPr bwMode="auto">
        <a:xfrm>
          <a:off x="308531" y="5332494"/>
          <a:ext cx="10188608" cy="11738335"/>
        </a:xfrm>
        <a:prstGeom prst="rect">
          <a:avLst/>
        </a:prstGeom>
        <a:noFill/>
        <a:ln w="635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47</xdr:col>
      <xdr:colOff>13607</xdr:colOff>
      <xdr:row>6</xdr:row>
      <xdr:rowOff>150932</xdr:rowOff>
    </xdr:from>
    <xdr:to>
      <xdr:col>54</xdr:col>
      <xdr:colOff>71211</xdr:colOff>
      <xdr:row>14</xdr:row>
      <xdr:rowOff>83884</xdr:rowOff>
    </xdr:to>
    <xdr:sp macro="" textlink="">
      <xdr:nvSpPr>
        <xdr:cNvPr id="4108" name="AutoShape 12">
          <a:extLst>
            <a:ext uri="{FF2B5EF4-FFF2-40B4-BE49-F238E27FC236}">
              <a16:creationId xmlns:a16="http://schemas.microsoft.com/office/drawing/2014/main" id="{00000000-0008-0000-0200-00000C100000}"/>
            </a:ext>
          </a:extLst>
        </xdr:cNvPr>
        <xdr:cNvSpPr>
          <a:spLocks noChangeArrowheads="1"/>
        </xdr:cNvSpPr>
      </xdr:nvSpPr>
      <xdr:spPr bwMode="auto">
        <a:xfrm>
          <a:off x="11117036" y="1566075"/>
          <a:ext cx="1708604" cy="1819809"/>
        </a:xfrm>
        <a:prstGeom prst="wedgeRectCallout">
          <a:avLst>
            <a:gd name="adj1" fmla="val -93658"/>
            <a:gd name="adj2" fmla="val -343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出場枠判定で「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NG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」が出た場合は、出場枠数の超過等、エントリー内容に誤りがある可能性があります。もう一度要項をよく読み、出場枠の規定を確認してください。</a:t>
          </a:r>
        </a:p>
      </xdr:txBody>
    </xdr:sp>
    <xdr:clientData/>
  </xdr:twoCellAnchor>
  <xdr:twoCellAnchor>
    <xdr:from>
      <xdr:col>30</xdr:col>
      <xdr:colOff>71302</xdr:colOff>
      <xdr:row>41</xdr:row>
      <xdr:rowOff>34018</xdr:rowOff>
    </xdr:from>
    <xdr:to>
      <xdr:col>40</xdr:col>
      <xdr:colOff>124641</xdr:colOff>
      <xdr:row>46</xdr:row>
      <xdr:rowOff>141402</xdr:rowOff>
    </xdr:to>
    <xdr:sp macro="" textlink="">
      <xdr:nvSpPr>
        <xdr:cNvPr id="4109" name="AutoShape 13">
          <a:extLst>
            <a:ext uri="{FF2B5EF4-FFF2-40B4-BE49-F238E27FC236}">
              <a16:creationId xmlns:a16="http://schemas.microsoft.com/office/drawing/2014/main" id="{00000000-0008-0000-0200-00000D100000}"/>
            </a:ext>
          </a:extLst>
        </xdr:cNvPr>
        <xdr:cNvSpPr>
          <a:spLocks noChangeArrowheads="1"/>
        </xdr:cNvSpPr>
      </xdr:nvSpPr>
      <xdr:spPr bwMode="auto">
        <a:xfrm>
          <a:off x="7612745" y="10073564"/>
          <a:ext cx="2567154" cy="1285735"/>
        </a:xfrm>
        <a:prstGeom prst="wedgeRectCallout">
          <a:avLst>
            <a:gd name="adj1" fmla="val 79179"/>
            <a:gd name="adj2" fmla="val -10284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出場資格判定で「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NG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」が出た場合は、出場資格を満たしていない可能性があります。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再度要項を確認し、出場資格に問題が無いか確認してください。</a:t>
          </a:r>
        </a:p>
      </xdr:txBody>
    </xdr:sp>
    <xdr:clientData/>
  </xdr:twoCellAnchor>
  <xdr:twoCellAnchor>
    <xdr:from>
      <xdr:col>30</xdr:col>
      <xdr:colOff>40820</xdr:colOff>
      <xdr:row>35</xdr:row>
      <xdr:rowOff>114913</xdr:rowOff>
    </xdr:from>
    <xdr:to>
      <xdr:col>40</xdr:col>
      <xdr:colOff>15153</xdr:colOff>
      <xdr:row>39</xdr:row>
      <xdr:rowOff>155254</xdr:rowOff>
    </xdr:to>
    <xdr:sp macro="" textlink="">
      <xdr:nvSpPr>
        <xdr:cNvPr id="4111" name="AutoShape 15">
          <a:extLst>
            <a:ext uri="{FF2B5EF4-FFF2-40B4-BE49-F238E27FC236}">
              <a16:creationId xmlns:a16="http://schemas.microsoft.com/office/drawing/2014/main" id="{00000000-0008-0000-0200-00000F100000}"/>
            </a:ext>
          </a:extLst>
        </xdr:cNvPr>
        <xdr:cNvSpPr>
          <a:spLocks noChangeArrowheads="1"/>
        </xdr:cNvSpPr>
      </xdr:nvSpPr>
      <xdr:spPr bwMode="auto">
        <a:xfrm>
          <a:off x="7388677" y="9054806"/>
          <a:ext cx="2423619" cy="1020055"/>
        </a:xfrm>
        <a:prstGeom prst="wedgeRectCallout">
          <a:avLst>
            <a:gd name="adj1" fmla="val 96640"/>
            <a:gd name="adj2" fmla="val -8780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出場種目数判定で「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NG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」が出た場合は、出場種目数が制限を超えている可能性があります。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出場種目数を減らしてください。</a:t>
          </a:r>
        </a:p>
      </xdr:txBody>
    </xdr:sp>
    <xdr:clientData/>
  </xdr:twoCellAnchor>
  <xdr:twoCellAnchor>
    <xdr:from>
      <xdr:col>2</xdr:col>
      <xdr:colOff>34856</xdr:colOff>
      <xdr:row>30</xdr:row>
      <xdr:rowOff>150880</xdr:rowOff>
    </xdr:from>
    <xdr:to>
      <xdr:col>12</xdr:col>
      <xdr:colOff>216882</xdr:colOff>
      <xdr:row>33</xdr:row>
      <xdr:rowOff>39278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00000000-0008-0000-0200-000005100000}"/>
            </a:ext>
          </a:extLst>
        </xdr:cNvPr>
        <xdr:cNvSpPr>
          <a:spLocks noChangeArrowheads="1"/>
        </xdr:cNvSpPr>
      </xdr:nvSpPr>
      <xdr:spPr bwMode="auto">
        <a:xfrm>
          <a:off x="537619" y="7598055"/>
          <a:ext cx="2695840" cy="595409"/>
        </a:xfrm>
        <a:prstGeom prst="wedgeRectCallout">
          <a:avLst>
            <a:gd name="adj1" fmla="val 34308"/>
            <a:gd name="adj2" fmla="val -11093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ドロップダウンリストから該当する段級位・性別を選択してください。</a:t>
          </a:r>
        </a:p>
      </xdr:txBody>
    </xdr:sp>
    <xdr:clientData/>
  </xdr:twoCellAnchor>
  <xdr:twoCellAnchor>
    <xdr:from>
      <xdr:col>4</xdr:col>
      <xdr:colOff>155423</xdr:colOff>
      <xdr:row>23</xdr:row>
      <xdr:rowOff>72657</xdr:rowOff>
    </xdr:from>
    <xdr:to>
      <xdr:col>15</xdr:col>
      <xdr:colOff>80352</xdr:colOff>
      <xdr:row>27</xdr:row>
      <xdr:rowOff>0</xdr:rowOff>
    </xdr:to>
    <xdr:sp macro="" textlink="">
      <xdr:nvSpPr>
        <xdr:cNvPr id="10" name="AutoShape 5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1160949" y="5870142"/>
          <a:ext cx="2690125" cy="870023"/>
        </a:xfrm>
        <a:prstGeom prst="wedgeRectCallout">
          <a:avLst>
            <a:gd name="adj1" fmla="val 59086"/>
            <a:gd name="adj2" fmla="val -7221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個人競技は、ドロップダウンリストから該当するランク（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～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）または推薦出場枠（推）を選択してください。</a:t>
          </a:r>
        </a:p>
      </xdr:txBody>
    </xdr:sp>
    <xdr:clientData/>
  </xdr:twoCellAnchor>
  <xdr:twoCellAnchor>
    <xdr:from>
      <xdr:col>6</xdr:col>
      <xdr:colOff>58477</xdr:colOff>
      <xdr:row>44</xdr:row>
      <xdr:rowOff>67266</xdr:rowOff>
    </xdr:from>
    <xdr:to>
      <xdr:col>25</xdr:col>
      <xdr:colOff>157184</xdr:colOff>
      <xdr:row>65</xdr:row>
      <xdr:rowOff>144253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612957" y="11161986"/>
          <a:ext cx="5021227" cy="5197627"/>
        </a:xfrm>
        <a:prstGeom prst="rect">
          <a:avLst/>
        </a:prstGeom>
        <a:solidFill>
          <a:srgbClr val="FFFFFF"/>
        </a:solidFill>
        <a:ln w="63500" cmpd="dbl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入力時の注意事項</a:t>
          </a:r>
        </a:p>
        <a:p>
          <a:pPr algn="l" rtl="0">
            <a:defRPr sz="1000"/>
          </a:pPr>
          <a:endParaRPr lang="ja-JP" altLang="en-US" sz="1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入力の際は、セルの移動・コピー等はせず、直接個々のセルに入力又は、ドロップダウンリストから選択をする様にしてください。</a:t>
          </a:r>
        </a:p>
        <a:p>
          <a:pPr algn="l" rtl="0">
            <a:defRPr sz="1000"/>
          </a:pPr>
          <a:endParaRPr lang="ja-JP" altLang="en-US" sz="1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入力情報とエラー情報（「</a:t>
          </a:r>
          <a:r>
            <a:rPr lang="en-US" altLang="ja-JP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NG</a:t>
          </a: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」の情報）が合致しない場合は、もう一度最初から入力しなおしてください。</a:t>
          </a:r>
        </a:p>
        <a:p>
          <a:pPr algn="l" rtl="0">
            <a:lnSpc>
              <a:spcPts val="22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それでもうまくいかない場合は、お手数ですが、日本躰道協会経由で実行委員会にその旨メールにて連絡をお願い致します。</a:t>
          </a:r>
        </a:p>
        <a:p>
          <a:pPr algn="l" rtl="0">
            <a:defRPr sz="1000"/>
          </a:pPr>
          <a:endParaRPr lang="ja-JP" altLang="en-US" sz="18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2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日本躰道協会メールアドレス</a:t>
          </a:r>
        </a:p>
        <a:p>
          <a:pPr algn="l" rtl="0">
            <a:defRPr sz="1000"/>
          </a:pPr>
          <a:r>
            <a:rPr lang="en-US" altLang="ja-JP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japantaido.office@gmail.com</a:t>
          </a:r>
        </a:p>
        <a:p>
          <a:pPr algn="l" rtl="0">
            <a:lnSpc>
              <a:spcPts val="2200"/>
            </a:lnSpc>
            <a:defRPr sz="1000"/>
          </a:pPr>
          <a:r>
            <a:rPr lang="ja-JP" altLang="en-US" sz="18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以上、宜しくお願い致します。</a:t>
          </a:r>
        </a:p>
      </xdr:txBody>
    </xdr:sp>
    <xdr:clientData/>
  </xdr:twoCellAnchor>
  <xdr:twoCellAnchor>
    <xdr:from>
      <xdr:col>17</xdr:col>
      <xdr:colOff>226809</xdr:colOff>
      <xdr:row>34</xdr:row>
      <xdr:rowOff>184901</xdr:rowOff>
    </xdr:from>
    <xdr:to>
      <xdr:col>28</xdr:col>
      <xdr:colOff>225243</xdr:colOff>
      <xdr:row>39</xdr:row>
      <xdr:rowOff>142187</xdr:rowOff>
    </xdr:to>
    <xdr:sp macro="" textlink="">
      <xdr:nvSpPr>
        <xdr:cNvPr id="7" name="AutoShape 11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4390595" y="8879865"/>
          <a:ext cx="2692648" cy="1181929"/>
        </a:xfrm>
        <a:prstGeom prst="wedgeRectCallout">
          <a:avLst>
            <a:gd name="adj1" fmla="val 50693"/>
            <a:gd name="adj2" fmla="val -1375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団体法形・展開は、ドロップダウンリストから、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A,B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を選択してください。「所属地区名」＋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A/B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がチーム名となります。</a:t>
          </a:r>
        </a:p>
      </xdr:txBody>
    </xdr:sp>
    <xdr:clientData/>
  </xdr:twoCellAnchor>
  <xdr:twoCellAnchor>
    <xdr:from>
      <xdr:col>31</xdr:col>
      <xdr:colOff>94821</xdr:colOff>
      <xdr:row>22</xdr:row>
      <xdr:rowOff>134898</xdr:rowOff>
    </xdr:from>
    <xdr:to>
      <xdr:col>38</xdr:col>
      <xdr:colOff>226783</xdr:colOff>
      <xdr:row>25</xdr:row>
      <xdr:rowOff>238738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7687607" y="5890719"/>
          <a:ext cx="1846462" cy="838626"/>
        </a:xfrm>
        <a:prstGeom prst="wedgeRectCallout">
          <a:avLst>
            <a:gd name="adj1" fmla="val -60225"/>
            <a:gd name="adj2" fmla="val 8651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黒丸（●）を入力するか、ドロップダウンリストの黒丸を選択してください。</a:t>
          </a:r>
        </a:p>
      </xdr:txBody>
    </xdr:sp>
    <xdr:clientData/>
  </xdr:twoCellAnchor>
  <xdr:twoCellAnchor>
    <xdr:from>
      <xdr:col>14</xdr:col>
      <xdr:colOff>218760</xdr:colOff>
      <xdr:row>27</xdr:row>
      <xdr:rowOff>149566</xdr:rowOff>
    </xdr:from>
    <xdr:to>
      <xdr:col>25</xdr:col>
      <xdr:colOff>141784</xdr:colOff>
      <xdr:row>31</xdr:row>
      <xdr:rowOff>104031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ABF9E5C2-88B3-4B90-DC13-85504D3140A7}"/>
            </a:ext>
          </a:extLst>
        </xdr:cNvPr>
        <xdr:cNvSpPr>
          <a:spLocks noChangeArrowheads="1"/>
        </xdr:cNvSpPr>
      </xdr:nvSpPr>
      <xdr:spPr bwMode="auto">
        <a:xfrm>
          <a:off x="3738100" y="6889731"/>
          <a:ext cx="2688220" cy="897145"/>
        </a:xfrm>
        <a:prstGeom prst="wedgeRectCallout">
          <a:avLst>
            <a:gd name="adj1" fmla="val 22158"/>
            <a:gd name="adj2" fmla="val -8654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団体実戦は、ドロップダウンリストから出場選手（●）または競技監督（監）を選択してください。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15"/>
  </sheetPr>
  <dimension ref="A1:GQ126"/>
  <sheetViews>
    <sheetView tabSelected="1" zoomScale="72" zoomScaleNormal="100" workbookViewId="0">
      <pane xSplit="16" ySplit="21" topLeftCell="Q22" activePane="bottomRight" state="frozen"/>
      <selection activeCell="F27" sqref="F27:I27"/>
      <selection pane="topRight" activeCell="F27" sqref="F27:I27"/>
      <selection pane="bottomLeft" activeCell="F27" sqref="F27:I27"/>
      <selection pane="bottomRight" activeCell="Q22" sqref="Q22"/>
    </sheetView>
  </sheetViews>
  <sheetFormatPr defaultColWidth="3.6640625" defaultRowHeight="18.75" customHeight="1" x14ac:dyDescent="0.15"/>
  <cols>
    <col min="1" max="43" width="3.6640625" style="1" customWidth="1"/>
    <col min="44" max="44" width="4" style="1" customWidth="1"/>
    <col min="45" max="45" width="3.6640625" style="1"/>
    <col min="46" max="52" width="3.6640625" style="46"/>
    <col min="53" max="82" width="3.6640625" style="64"/>
    <col min="83" max="85" width="3.6640625" style="53"/>
    <col min="86" max="16384" width="3.6640625" style="46"/>
  </cols>
  <sheetData>
    <row r="1" spans="1:199" ht="18.75" customHeight="1" thickTop="1" x14ac:dyDescent="0.15">
      <c r="A1" s="135" t="s">
        <v>141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9" t="s">
        <v>142</v>
      </c>
      <c r="AI1" s="140"/>
      <c r="AJ1" s="140"/>
      <c r="AK1" s="140"/>
      <c r="AL1" s="141"/>
      <c r="AM1" s="145">
        <v>46348</v>
      </c>
      <c r="AN1" s="146"/>
      <c r="AO1" s="146"/>
      <c r="AP1" s="146"/>
      <c r="AQ1" s="146"/>
      <c r="AR1" s="146"/>
      <c r="AS1" s="147"/>
      <c r="AU1" s="47"/>
      <c r="AX1" s="48"/>
      <c r="AY1" s="48"/>
      <c r="AZ1" s="49"/>
      <c r="BA1" s="60"/>
      <c r="BB1" s="60"/>
      <c r="BC1" s="60"/>
      <c r="BD1" s="60"/>
      <c r="BE1" s="60"/>
      <c r="BF1" s="60"/>
      <c r="BG1" s="60"/>
      <c r="BH1" s="60"/>
      <c r="BI1" s="61"/>
      <c r="BJ1" s="61"/>
      <c r="BK1" s="61"/>
      <c r="BL1" s="60"/>
      <c r="BM1" s="60"/>
      <c r="BN1" s="62"/>
      <c r="BO1" s="62"/>
      <c r="BP1" s="62"/>
      <c r="BQ1" s="62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50"/>
      <c r="CF1" s="50"/>
      <c r="CG1" s="50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</row>
    <row r="2" spans="1:199" ht="18.75" customHeight="1" thickBot="1" x14ac:dyDescent="0.2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42"/>
      <c r="AI2" s="143"/>
      <c r="AJ2" s="143"/>
      <c r="AK2" s="143"/>
      <c r="AL2" s="144"/>
      <c r="AM2" s="148"/>
      <c r="AN2" s="149"/>
      <c r="AO2" s="149"/>
      <c r="AP2" s="149"/>
      <c r="AQ2" s="149"/>
      <c r="AR2" s="149"/>
      <c r="AS2" s="150"/>
      <c r="AW2" s="52"/>
      <c r="AX2" s="48"/>
      <c r="AY2" s="48"/>
      <c r="BF2" s="65"/>
      <c r="BI2" s="61"/>
      <c r="BJ2" s="61"/>
      <c r="BK2" s="61"/>
      <c r="BL2" s="60"/>
      <c r="BM2" s="60"/>
      <c r="BN2" s="62"/>
      <c r="BO2" s="62"/>
      <c r="BP2" s="62"/>
      <c r="BQ2" s="62"/>
    </row>
    <row r="3" spans="1:199" ht="18.75" customHeight="1" thickTop="1" thickBot="1" x14ac:dyDescent="0.2">
      <c r="A3" s="276" t="s">
        <v>144</v>
      </c>
      <c r="B3" s="277"/>
      <c r="C3" s="277"/>
      <c r="D3" s="277"/>
      <c r="E3" s="277"/>
      <c r="F3" s="277"/>
      <c r="G3" s="277"/>
      <c r="H3" s="277"/>
      <c r="I3" s="277"/>
      <c r="J3" s="277"/>
      <c r="K3" s="163"/>
      <c r="L3" s="164"/>
      <c r="M3" s="164"/>
      <c r="N3" s="164"/>
      <c r="O3" s="164"/>
      <c r="P3" s="164"/>
      <c r="Q3" s="165"/>
      <c r="R3" s="169" t="s">
        <v>150</v>
      </c>
      <c r="S3" s="140"/>
      <c r="T3" s="140"/>
      <c r="U3" s="170"/>
      <c r="V3" s="296" t="s">
        <v>29</v>
      </c>
      <c r="W3" s="297"/>
      <c r="X3" s="297"/>
      <c r="Y3" s="297"/>
      <c r="Z3" s="297"/>
      <c r="AA3" s="301">
        <v>46300</v>
      </c>
      <c r="AB3" s="301"/>
      <c r="AC3" s="301"/>
      <c r="AD3" s="301"/>
      <c r="AE3" s="301"/>
      <c r="AF3" s="301"/>
      <c r="AG3" s="302"/>
      <c r="AH3" s="296" t="s">
        <v>30</v>
      </c>
      <c r="AI3" s="297"/>
      <c r="AJ3" s="297"/>
      <c r="AK3" s="297"/>
      <c r="AL3" s="297"/>
      <c r="AM3" s="303"/>
      <c r="AN3" s="303"/>
      <c r="AO3" s="303"/>
      <c r="AP3" s="303"/>
      <c r="AQ3" s="303"/>
      <c r="AR3" s="303"/>
      <c r="AS3" s="304"/>
      <c r="AW3" s="52"/>
      <c r="BE3" s="66"/>
      <c r="BF3" s="66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D3" s="58"/>
    </row>
    <row r="4" spans="1:199" ht="18.75" customHeight="1" thickTop="1" thickBot="1" x14ac:dyDescent="0.2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166"/>
      <c r="L4" s="167"/>
      <c r="M4" s="167"/>
      <c r="N4" s="167"/>
      <c r="O4" s="167"/>
      <c r="P4" s="167"/>
      <c r="Q4" s="168"/>
      <c r="R4" s="160"/>
      <c r="S4" s="161"/>
      <c r="T4" s="161"/>
      <c r="U4" s="171"/>
      <c r="V4" s="317" t="s">
        <v>24</v>
      </c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9"/>
      <c r="AW4" s="52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D4" s="58"/>
    </row>
    <row r="5" spans="1:199" ht="18.75" customHeight="1" thickBot="1" x14ac:dyDescent="0.2">
      <c r="A5" s="218" t="s">
        <v>145</v>
      </c>
      <c r="B5" s="158"/>
      <c r="C5" s="158"/>
      <c r="D5" s="158"/>
      <c r="E5" s="158"/>
      <c r="F5" s="158"/>
      <c r="G5" s="158"/>
      <c r="H5" s="158"/>
      <c r="I5" s="158"/>
      <c r="J5" s="159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290" t="s">
        <v>101</v>
      </c>
      <c r="W5" s="291"/>
      <c r="X5" s="291"/>
      <c r="Y5" s="291"/>
      <c r="Z5" s="291"/>
      <c r="AA5" s="291"/>
      <c r="AB5" s="291"/>
      <c r="AC5" s="291"/>
      <c r="AD5" s="291"/>
      <c r="AE5" s="293"/>
      <c r="AF5" s="292" t="s">
        <v>103</v>
      </c>
      <c r="AG5" s="291"/>
      <c r="AH5" s="291"/>
      <c r="AI5" s="293"/>
      <c r="AJ5" s="292" t="s">
        <v>102</v>
      </c>
      <c r="AK5" s="291"/>
      <c r="AL5" s="291"/>
      <c r="AM5" s="293"/>
      <c r="AN5" s="320" t="s">
        <v>104</v>
      </c>
      <c r="AO5" s="294"/>
      <c r="AP5" s="294"/>
      <c r="AQ5" s="294"/>
      <c r="AR5" s="294"/>
      <c r="AS5" s="295"/>
      <c r="BR5" s="67"/>
      <c r="BS5" s="58"/>
      <c r="BT5" s="58"/>
      <c r="BU5" s="58"/>
      <c r="BV5" s="58"/>
      <c r="BW5" s="58"/>
      <c r="BX5" s="58"/>
      <c r="BY5" s="58"/>
      <c r="BZ5" s="58"/>
      <c r="CA5" s="58"/>
      <c r="CD5" s="58"/>
    </row>
    <row r="6" spans="1:199" ht="18.75" customHeight="1" thickBot="1" x14ac:dyDescent="0.2">
      <c r="A6" s="219"/>
      <c r="B6" s="161"/>
      <c r="C6" s="161"/>
      <c r="D6" s="161"/>
      <c r="E6" s="161"/>
      <c r="F6" s="161"/>
      <c r="G6" s="161"/>
      <c r="H6" s="161"/>
      <c r="I6" s="161"/>
      <c r="J6" s="162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267" t="s">
        <v>86</v>
      </c>
      <c r="W6" s="180"/>
      <c r="X6" s="180"/>
      <c r="Y6" s="180"/>
      <c r="Z6" s="180"/>
      <c r="AA6" s="185"/>
      <c r="AB6" s="223">
        <f>COUNTIF(CC22:CC121,1)</f>
        <v>0</v>
      </c>
      <c r="AC6" s="223"/>
      <c r="AD6" s="231" t="s">
        <v>26</v>
      </c>
      <c r="AE6" s="231"/>
      <c r="AF6" s="286">
        <v>4000</v>
      </c>
      <c r="AG6" s="287"/>
      <c r="AH6" s="287"/>
      <c r="AI6" s="288"/>
      <c r="AJ6" s="286">
        <f>AB6*AF6</f>
        <v>0</v>
      </c>
      <c r="AK6" s="287"/>
      <c r="AL6" s="287"/>
      <c r="AM6" s="288"/>
      <c r="AN6" s="280">
        <f>SUM(AJ6:AM8)</f>
        <v>0</v>
      </c>
      <c r="AO6" s="280"/>
      <c r="AP6" s="280"/>
      <c r="AQ6" s="280"/>
      <c r="AR6" s="280"/>
      <c r="AS6" s="281"/>
      <c r="BX6" s="58"/>
      <c r="BY6" s="58"/>
      <c r="BZ6" s="58"/>
      <c r="CA6" s="58"/>
      <c r="CD6" s="58"/>
    </row>
    <row r="7" spans="1:199" ht="18.75" customHeight="1" thickBot="1" x14ac:dyDescent="0.2">
      <c r="A7" s="172" t="s">
        <v>146</v>
      </c>
      <c r="B7" s="172"/>
      <c r="C7" s="157" t="s">
        <v>147</v>
      </c>
      <c r="D7" s="158"/>
      <c r="E7" s="158"/>
      <c r="F7" s="158"/>
      <c r="G7" s="158"/>
      <c r="H7" s="158"/>
      <c r="I7" s="158"/>
      <c r="J7" s="159"/>
      <c r="K7" s="249" t="s">
        <v>156</v>
      </c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27" t="s">
        <v>105</v>
      </c>
      <c r="W7" s="177"/>
      <c r="X7" s="177"/>
      <c r="Y7" s="177"/>
      <c r="Z7" s="177"/>
      <c r="AA7" s="184"/>
      <c r="AB7" s="187">
        <f>COUNTIF(CD22:CD121,1)</f>
        <v>0</v>
      </c>
      <c r="AC7" s="187"/>
      <c r="AD7" s="220" t="s">
        <v>26</v>
      </c>
      <c r="AE7" s="220"/>
      <c r="AF7" s="298">
        <v>10000</v>
      </c>
      <c r="AG7" s="299"/>
      <c r="AH7" s="299"/>
      <c r="AI7" s="300"/>
      <c r="AJ7" s="298">
        <f>AB7*AF7</f>
        <v>0</v>
      </c>
      <c r="AK7" s="299"/>
      <c r="AL7" s="299"/>
      <c r="AM7" s="300"/>
      <c r="AN7" s="282"/>
      <c r="AO7" s="282"/>
      <c r="AP7" s="282"/>
      <c r="AQ7" s="282"/>
      <c r="AR7" s="282"/>
      <c r="AS7" s="283"/>
      <c r="BX7" s="58"/>
      <c r="BY7" s="58"/>
      <c r="BZ7" s="58"/>
      <c r="CA7" s="58"/>
      <c r="CD7" s="58"/>
    </row>
    <row r="8" spans="1:199" ht="18.75" customHeight="1" thickBot="1" x14ac:dyDescent="0.2">
      <c r="A8" s="173"/>
      <c r="B8" s="173"/>
      <c r="C8" s="160"/>
      <c r="D8" s="161"/>
      <c r="E8" s="161"/>
      <c r="F8" s="161"/>
      <c r="G8" s="161"/>
      <c r="H8" s="161"/>
      <c r="I8" s="161"/>
      <c r="J8" s="162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24" t="s">
        <v>100</v>
      </c>
      <c r="W8" s="225"/>
      <c r="X8" s="225"/>
      <c r="Y8" s="225"/>
      <c r="Z8" s="225"/>
      <c r="AA8" s="226"/>
      <c r="AB8" s="248"/>
      <c r="AC8" s="248"/>
      <c r="AD8" s="251" t="s">
        <v>99</v>
      </c>
      <c r="AE8" s="251"/>
      <c r="AF8" s="264">
        <v>1000</v>
      </c>
      <c r="AG8" s="265"/>
      <c r="AH8" s="265"/>
      <c r="AI8" s="266"/>
      <c r="AJ8" s="264">
        <f>AB8*AF8</f>
        <v>0</v>
      </c>
      <c r="AK8" s="265"/>
      <c r="AL8" s="265"/>
      <c r="AM8" s="266"/>
      <c r="AN8" s="284"/>
      <c r="AO8" s="284"/>
      <c r="AP8" s="284"/>
      <c r="AQ8" s="284"/>
      <c r="AR8" s="284"/>
      <c r="AS8" s="285"/>
      <c r="BX8" s="58"/>
      <c r="BY8" s="58"/>
      <c r="BZ8" s="58"/>
      <c r="CA8" s="58"/>
      <c r="CD8" s="58"/>
    </row>
    <row r="9" spans="1:199" ht="18.75" customHeight="1" thickTop="1" thickBot="1" x14ac:dyDescent="0.2">
      <c r="A9" s="173"/>
      <c r="B9" s="173"/>
      <c r="C9" s="157" t="s">
        <v>143</v>
      </c>
      <c r="D9" s="158"/>
      <c r="E9" s="158"/>
      <c r="F9" s="158"/>
      <c r="G9" s="158"/>
      <c r="H9" s="158"/>
      <c r="I9" s="158"/>
      <c r="J9" s="159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228" t="s">
        <v>98</v>
      </c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30"/>
      <c r="BX9" s="58"/>
      <c r="BY9" s="58"/>
      <c r="BZ9" s="58"/>
      <c r="CA9" s="58"/>
      <c r="CD9" s="58"/>
    </row>
    <row r="10" spans="1:199" ht="18.75" customHeight="1" thickBot="1" x14ac:dyDescent="0.2">
      <c r="A10" s="173"/>
      <c r="B10" s="173"/>
      <c r="C10" s="160"/>
      <c r="D10" s="161"/>
      <c r="E10" s="161"/>
      <c r="F10" s="161"/>
      <c r="G10" s="161"/>
      <c r="H10" s="161"/>
      <c r="I10" s="161"/>
      <c r="J10" s="162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272" t="s">
        <v>97</v>
      </c>
      <c r="W10" s="182"/>
      <c r="X10" s="182"/>
      <c r="Y10" s="182"/>
      <c r="Z10" s="182" t="s">
        <v>25</v>
      </c>
      <c r="AA10" s="182"/>
      <c r="AB10" s="182"/>
      <c r="AC10" s="182"/>
      <c r="AD10" s="182" t="s">
        <v>28</v>
      </c>
      <c r="AE10" s="182"/>
      <c r="AF10" s="182"/>
      <c r="AG10" s="182"/>
      <c r="AH10" s="182" t="s">
        <v>97</v>
      </c>
      <c r="AI10" s="182"/>
      <c r="AJ10" s="182"/>
      <c r="AK10" s="182"/>
      <c r="AL10" s="182" t="s">
        <v>25</v>
      </c>
      <c r="AM10" s="182"/>
      <c r="AN10" s="182"/>
      <c r="AO10" s="182"/>
      <c r="AP10" s="182" t="s">
        <v>28</v>
      </c>
      <c r="AQ10" s="182"/>
      <c r="AR10" s="182"/>
      <c r="AS10" s="183"/>
      <c r="BX10" s="58"/>
      <c r="BY10" s="58"/>
      <c r="BZ10" s="58"/>
      <c r="CA10" s="58"/>
      <c r="CD10" s="58"/>
    </row>
    <row r="11" spans="1:199" ht="18.75" customHeight="1" thickBot="1" x14ac:dyDescent="0.2">
      <c r="A11" s="173"/>
      <c r="B11" s="173"/>
      <c r="C11" s="157" t="s">
        <v>151</v>
      </c>
      <c r="D11" s="158"/>
      <c r="E11" s="158"/>
      <c r="F11" s="158"/>
      <c r="G11" s="158"/>
      <c r="H11" s="158"/>
      <c r="I11" s="158"/>
      <c r="J11" s="159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267" t="s">
        <v>87</v>
      </c>
      <c r="W11" s="180"/>
      <c r="X11" s="180"/>
      <c r="Y11" s="185"/>
      <c r="Z11" s="222">
        <f>COUNTA(Q22:Q121)</f>
        <v>0</v>
      </c>
      <c r="AA11" s="223"/>
      <c r="AB11" s="231" t="s">
        <v>26</v>
      </c>
      <c r="AC11" s="232"/>
      <c r="AD11" s="179" t="str">
        <f>IF(Z11=0,"―",IF((Z11-COUNTIF(Q22:Q121,"推"))&gt;2,"NG","OK"))</f>
        <v>―</v>
      </c>
      <c r="AE11" s="180"/>
      <c r="AF11" s="180"/>
      <c r="AG11" s="185"/>
      <c r="AH11" s="179" t="s">
        <v>89</v>
      </c>
      <c r="AI11" s="180"/>
      <c r="AJ11" s="180"/>
      <c r="AK11" s="185"/>
      <c r="AL11" s="222">
        <f>COUNTA(S22:S121)</f>
        <v>0</v>
      </c>
      <c r="AM11" s="223"/>
      <c r="AN11" s="231" t="s">
        <v>26</v>
      </c>
      <c r="AO11" s="232"/>
      <c r="AP11" s="179" t="str">
        <f>IF(AL11=0,"―",IF((AL11-COUNTIF(S22:S121,"推"))&gt;2,"NG","OK"))</f>
        <v>―</v>
      </c>
      <c r="AQ11" s="180"/>
      <c r="AR11" s="180"/>
      <c r="AS11" s="181"/>
      <c r="BX11" s="58"/>
      <c r="BY11" s="58"/>
      <c r="BZ11" s="58"/>
      <c r="CA11" s="58"/>
      <c r="CD11" s="58"/>
    </row>
    <row r="12" spans="1:199" ht="18.75" customHeight="1" thickBot="1" x14ac:dyDescent="0.2">
      <c r="A12" s="173"/>
      <c r="B12" s="173"/>
      <c r="C12" s="160"/>
      <c r="D12" s="161"/>
      <c r="E12" s="161"/>
      <c r="F12" s="161"/>
      <c r="G12" s="161"/>
      <c r="H12" s="161"/>
      <c r="I12" s="161"/>
      <c r="J12" s="162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227" t="s">
        <v>88</v>
      </c>
      <c r="W12" s="177"/>
      <c r="X12" s="177"/>
      <c r="Y12" s="184"/>
      <c r="Z12" s="186">
        <f>COUNTA(R22:R121)</f>
        <v>0</v>
      </c>
      <c r="AA12" s="187"/>
      <c r="AB12" s="220" t="s">
        <v>26</v>
      </c>
      <c r="AC12" s="221"/>
      <c r="AD12" s="176" t="str">
        <f>IF(Z12=0,"―",IF((Z12-COUNTIF(R22:R121,"推"))&gt;2,"NG","OK"))</f>
        <v>―</v>
      </c>
      <c r="AE12" s="177"/>
      <c r="AF12" s="177"/>
      <c r="AG12" s="184"/>
      <c r="AH12" s="176" t="s">
        <v>90</v>
      </c>
      <c r="AI12" s="177"/>
      <c r="AJ12" s="177"/>
      <c r="AK12" s="184"/>
      <c r="AL12" s="186">
        <f>COUNTA(T22:T121)</f>
        <v>0</v>
      </c>
      <c r="AM12" s="187"/>
      <c r="AN12" s="220" t="s">
        <v>26</v>
      </c>
      <c r="AO12" s="221"/>
      <c r="AP12" s="176" t="str">
        <f>IF(AL12=0,"―",IF((AL12-COUNTIF(T22:T121,"推"))&gt;2,"NG","OK"))</f>
        <v>―</v>
      </c>
      <c r="AQ12" s="177"/>
      <c r="AR12" s="177"/>
      <c r="AS12" s="178"/>
      <c r="AW12" s="52"/>
      <c r="BU12" s="58"/>
      <c r="BV12" s="58"/>
      <c r="BW12" s="58"/>
      <c r="BX12" s="58"/>
      <c r="BY12" s="58"/>
      <c r="BZ12" s="58"/>
      <c r="CA12" s="58"/>
      <c r="CD12" s="58"/>
    </row>
    <row r="13" spans="1:199" ht="18.75" customHeight="1" x14ac:dyDescent="0.15">
      <c r="A13" s="173"/>
      <c r="B13" s="173"/>
      <c r="C13" s="157" t="s">
        <v>148</v>
      </c>
      <c r="D13" s="158"/>
      <c r="E13" s="158"/>
      <c r="F13" s="158"/>
      <c r="G13" s="158"/>
      <c r="H13" s="158"/>
      <c r="I13" s="158"/>
      <c r="J13" s="159"/>
      <c r="K13" s="151"/>
      <c r="L13" s="152"/>
      <c r="M13" s="152"/>
      <c r="N13" s="152"/>
      <c r="O13" s="152"/>
      <c r="P13" s="152"/>
      <c r="Q13" s="152"/>
      <c r="R13" s="152"/>
      <c r="S13" s="152"/>
      <c r="T13" s="152"/>
      <c r="U13" s="153"/>
      <c r="V13" s="227" t="s">
        <v>91</v>
      </c>
      <c r="W13" s="177"/>
      <c r="X13" s="177"/>
      <c r="Y13" s="184"/>
      <c r="Z13" s="186">
        <f>IF(COUNTA(W22:W121)=0,0,IF(AND(COUNTIF(W22:W121,"●")&lt;=5,COUNTIF(W22:W121,"●")&gt;=3),1,"NG"))</f>
        <v>0</v>
      </c>
      <c r="AA13" s="187"/>
      <c r="AB13" s="220" t="s">
        <v>27</v>
      </c>
      <c r="AC13" s="221"/>
      <c r="AD13" s="176" t="str">
        <f>IF(Z13=0,"―",IF(Z13="NG",Z13,"OK"))</f>
        <v>―</v>
      </c>
      <c r="AE13" s="177"/>
      <c r="AF13" s="177"/>
      <c r="AG13" s="184"/>
      <c r="AH13" s="176" t="s">
        <v>94</v>
      </c>
      <c r="AI13" s="177"/>
      <c r="AJ13" s="177"/>
      <c r="AK13" s="184"/>
      <c r="AL13" s="186">
        <f>IF(COUNTA(AF22:AF121)=0,0,IF(AND(COUNTIF(AF22:AF121,"●")&lt;=5,COUNTIF(AF22:AF121,"●")&gt;=3),1,"NG"))</f>
        <v>0</v>
      </c>
      <c r="AM13" s="187"/>
      <c r="AN13" s="220" t="s">
        <v>27</v>
      </c>
      <c r="AO13" s="221"/>
      <c r="AP13" s="176" t="str">
        <f>IF(AL13=0,"―",IF(AL13="NG",AL13,"OK"))</f>
        <v>―</v>
      </c>
      <c r="AQ13" s="177"/>
      <c r="AR13" s="177"/>
      <c r="AS13" s="178"/>
      <c r="BU13" s="58"/>
      <c r="BV13" s="58"/>
      <c r="BW13" s="58"/>
      <c r="BX13" s="58"/>
      <c r="BY13" s="58"/>
      <c r="BZ13" s="58"/>
      <c r="CA13" s="58"/>
      <c r="CD13" s="58"/>
    </row>
    <row r="14" spans="1:199" ht="18.75" customHeight="1" thickBot="1" x14ac:dyDescent="0.2">
      <c r="A14" s="174"/>
      <c r="B14" s="174"/>
      <c r="C14" s="160"/>
      <c r="D14" s="161"/>
      <c r="E14" s="161"/>
      <c r="F14" s="161"/>
      <c r="G14" s="161"/>
      <c r="H14" s="161"/>
      <c r="I14" s="161"/>
      <c r="J14" s="162"/>
      <c r="K14" s="154"/>
      <c r="L14" s="155"/>
      <c r="M14" s="155"/>
      <c r="N14" s="155"/>
      <c r="O14" s="155"/>
      <c r="P14" s="155"/>
      <c r="Q14" s="155"/>
      <c r="R14" s="155"/>
      <c r="S14" s="155"/>
      <c r="T14" s="155"/>
      <c r="U14" s="156"/>
      <c r="V14" s="227" t="s">
        <v>92</v>
      </c>
      <c r="W14" s="177"/>
      <c r="X14" s="177"/>
      <c r="Y14" s="184"/>
      <c r="Z14" s="186">
        <f>IFERROR(IF(COUNTIF(Z22:Z121,"A")=0,0,IF(COUNTIF(Z22:Z121,"A")=5,1,"NG"))+IF(COUNTIF(Z22:Z121,"B")=0,0,IF(COUNTIF(Z22:Z121,"B")=5,1,"NG")),"NG")</f>
        <v>0</v>
      </c>
      <c r="AA14" s="187"/>
      <c r="AB14" s="220" t="s">
        <v>27</v>
      </c>
      <c r="AC14" s="221"/>
      <c r="AD14" s="176" t="str">
        <f>IF(Z14=0,"―",IF(OR(Z14&gt;2,ISERROR(Z14)),"NG","OK"))</f>
        <v>―</v>
      </c>
      <c r="AE14" s="177"/>
      <c r="AF14" s="177"/>
      <c r="AG14" s="184"/>
      <c r="AH14" s="176" t="s">
        <v>95</v>
      </c>
      <c r="AI14" s="177"/>
      <c r="AJ14" s="177"/>
      <c r="AK14" s="184"/>
      <c r="AL14" s="186">
        <f>IFERROR(IF(COUNTIF(AI22:AI121,"A")=0,0,IF(COUNTIF(AI22:AI121,"A")=5,1,"NG"))+IF(COUNTIF(AI22:AI121,"B")=0,0,IF(COUNTIF(AI22:AI121,"B")=5,1,"NG")),"NG")</f>
        <v>0</v>
      </c>
      <c r="AM14" s="187"/>
      <c r="AN14" s="220" t="s">
        <v>27</v>
      </c>
      <c r="AO14" s="221"/>
      <c r="AP14" s="176" t="str">
        <f>IF(AL14=0,"―",IF(OR(AL14&gt;2,ISERROR(AL14)),"NG","OK"))</f>
        <v>―</v>
      </c>
      <c r="AQ14" s="177"/>
      <c r="AR14" s="177"/>
      <c r="AS14" s="178"/>
      <c r="AZ14" s="53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D14" s="58"/>
    </row>
    <row r="15" spans="1:199" ht="18.75" customHeight="1" x14ac:dyDescent="0.15">
      <c r="A15" s="218" t="s">
        <v>149</v>
      </c>
      <c r="B15" s="158"/>
      <c r="C15" s="158"/>
      <c r="D15" s="158"/>
      <c r="E15" s="158"/>
      <c r="F15" s="158"/>
      <c r="G15" s="158"/>
      <c r="H15" s="158"/>
      <c r="I15" s="158"/>
      <c r="J15" s="159"/>
      <c r="K15" s="151"/>
      <c r="L15" s="152"/>
      <c r="M15" s="152"/>
      <c r="N15" s="152"/>
      <c r="O15" s="152"/>
      <c r="P15" s="152"/>
      <c r="Q15" s="152"/>
      <c r="R15" s="152"/>
      <c r="S15" s="152"/>
      <c r="T15" s="152"/>
      <c r="U15" s="153"/>
      <c r="V15" s="227" t="s">
        <v>93</v>
      </c>
      <c r="W15" s="177"/>
      <c r="X15" s="177"/>
      <c r="Y15" s="184"/>
      <c r="Z15" s="186">
        <f>IFERROR(IF(COUNTIF(AC22:AC121,"A")=0,0,IF(COUNTIF(AC22:AC121,"A")=6,1,"NG"))+IF(COUNTIF(AC22:AC121,"B")=0,0,IF(COUNTIF(AC22:AC121,"B")=6,1,"NG")),"NG")</f>
        <v>0</v>
      </c>
      <c r="AA15" s="187"/>
      <c r="AB15" s="220" t="s">
        <v>27</v>
      </c>
      <c r="AC15" s="221"/>
      <c r="AD15" s="176" t="str">
        <f>IF(Z15=0,"―",IF(OR(Z15&gt;2,ISERROR(Z15)),"NG","OK"))</f>
        <v>―</v>
      </c>
      <c r="AE15" s="177"/>
      <c r="AF15" s="177"/>
      <c r="AG15" s="184"/>
      <c r="AH15" s="269" t="s">
        <v>96</v>
      </c>
      <c r="AI15" s="270"/>
      <c r="AJ15" s="270"/>
      <c r="AK15" s="271"/>
      <c r="AL15" s="235">
        <f>IFERROR(IF(COUNTIF(AL22:AL121,"A")=0,0,IF(COUNTIF(AL22:AL121,"A")=6,1,"NG"))+IF(COUNTIF(AL22:AL121,"B")=0,0,IF(COUNTIF(AL22:AL121,"B")=6,1,"NG")),"NG")</f>
        <v>0</v>
      </c>
      <c r="AM15" s="236"/>
      <c r="AN15" s="233" t="s">
        <v>27</v>
      </c>
      <c r="AO15" s="234"/>
      <c r="AP15" s="269" t="str">
        <f>IF(AL15=0,"―",IF(OR(AL15&gt;2,ISERROR(AL15)),"NG","OK"))</f>
        <v>―</v>
      </c>
      <c r="AQ15" s="270"/>
      <c r="AR15" s="270"/>
      <c r="AS15" s="305"/>
      <c r="AU15" s="38"/>
      <c r="AV15" s="57"/>
      <c r="AW15" s="57"/>
      <c r="AX15" s="57"/>
      <c r="AY15" s="57"/>
      <c r="AZ15" s="54"/>
      <c r="BA15" s="66"/>
      <c r="BB15" s="289" t="s">
        <v>125</v>
      </c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89"/>
      <c r="BS15" s="289"/>
      <c r="BT15" s="289"/>
      <c r="BU15" s="289"/>
      <c r="BV15" s="289"/>
      <c r="BW15" s="289"/>
      <c r="BX15" s="289"/>
      <c r="BY15" s="289"/>
      <c r="BZ15" s="289"/>
      <c r="CA15" s="289"/>
      <c r="CD15" s="58"/>
    </row>
    <row r="16" spans="1:199" ht="18.75" customHeight="1" thickBot="1" x14ac:dyDescent="0.2">
      <c r="A16" s="219"/>
      <c r="B16" s="161"/>
      <c r="C16" s="161"/>
      <c r="D16" s="161"/>
      <c r="E16" s="161"/>
      <c r="F16" s="161"/>
      <c r="G16" s="161"/>
      <c r="H16" s="161"/>
      <c r="I16" s="161"/>
      <c r="J16" s="162"/>
      <c r="K16" s="154"/>
      <c r="L16" s="155"/>
      <c r="M16" s="155"/>
      <c r="N16" s="155"/>
      <c r="O16" s="155"/>
      <c r="P16" s="155"/>
      <c r="Q16" s="155"/>
      <c r="R16" s="155"/>
      <c r="S16" s="155"/>
      <c r="T16" s="155"/>
      <c r="U16" s="156"/>
      <c r="V16" s="268" t="s">
        <v>153</v>
      </c>
      <c r="W16" s="242"/>
      <c r="X16" s="242"/>
      <c r="Y16" s="243"/>
      <c r="Z16" s="246">
        <f>COUNTA(U22:U121)</f>
        <v>0</v>
      </c>
      <c r="AA16" s="247"/>
      <c r="AB16" s="244" t="s">
        <v>26</v>
      </c>
      <c r="AC16" s="245"/>
      <c r="AD16" s="241" t="str">
        <f>IF(Z16=0,"―",IF((Z16-COUNTIF(U22:U121,"推"))&gt;2,"NG","OK"))</f>
        <v>―</v>
      </c>
      <c r="AE16" s="242"/>
      <c r="AF16" s="242"/>
      <c r="AG16" s="243"/>
      <c r="AH16" s="273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5"/>
      <c r="AT16" s="38"/>
      <c r="AU16" s="38"/>
      <c r="AV16" s="38"/>
      <c r="AW16" s="38"/>
      <c r="AX16" s="38"/>
      <c r="AY16" s="38"/>
      <c r="AZ16" s="55"/>
      <c r="BB16" s="289" t="s">
        <v>131</v>
      </c>
      <c r="BC16" s="289"/>
      <c r="BD16" s="289"/>
      <c r="BE16" s="289"/>
      <c r="BF16" s="289"/>
      <c r="BG16" s="289"/>
      <c r="BH16" s="289" t="s">
        <v>132</v>
      </c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A16" s="289"/>
      <c r="CD16" s="58"/>
    </row>
    <row r="17" spans="1:85" ht="18.75" customHeight="1" x14ac:dyDescent="0.15">
      <c r="A17" s="261" t="s">
        <v>0</v>
      </c>
      <c r="B17" s="255" t="s">
        <v>21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7"/>
      <c r="Q17" s="237" t="s">
        <v>20</v>
      </c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9"/>
      <c r="AI17" s="239"/>
      <c r="AJ17" s="239"/>
      <c r="AK17" s="239"/>
      <c r="AL17" s="239"/>
      <c r="AM17" s="239"/>
      <c r="AN17" s="239"/>
      <c r="AO17" s="239"/>
      <c r="AP17" s="240"/>
      <c r="AQ17" s="211" t="s">
        <v>13</v>
      </c>
      <c r="AR17" s="208" t="s">
        <v>14</v>
      </c>
      <c r="AS17" s="205" t="s">
        <v>8</v>
      </c>
      <c r="AT17" s="52"/>
      <c r="AU17" s="52"/>
      <c r="AV17" s="52"/>
      <c r="AW17" s="52"/>
      <c r="AX17" s="52"/>
      <c r="AY17" s="52"/>
      <c r="AZ17" s="56"/>
      <c r="BB17" s="289" t="s">
        <v>123</v>
      </c>
      <c r="BC17" s="289"/>
      <c r="BD17" s="289" t="s">
        <v>124</v>
      </c>
      <c r="BE17" s="289"/>
      <c r="BF17" s="64" t="s">
        <v>155</v>
      </c>
      <c r="BH17" s="289" t="s">
        <v>123</v>
      </c>
      <c r="BI17" s="289"/>
      <c r="BJ17" s="289"/>
      <c r="BK17" s="289"/>
      <c r="BL17" s="289"/>
      <c r="BM17" s="289"/>
      <c r="BN17" s="289"/>
      <c r="BO17" s="289"/>
      <c r="BP17" s="289"/>
      <c r="BQ17" s="289" t="s">
        <v>124</v>
      </c>
      <c r="BR17" s="289"/>
      <c r="BS17" s="289"/>
      <c r="BT17" s="289"/>
      <c r="BU17" s="289"/>
      <c r="BV17" s="289"/>
      <c r="BW17" s="289"/>
      <c r="BX17" s="289"/>
      <c r="BY17" s="289"/>
      <c r="BZ17" s="289"/>
      <c r="CA17" s="289"/>
      <c r="CB17" s="113" t="s">
        <v>167</v>
      </c>
      <c r="CC17" s="113" t="s">
        <v>139</v>
      </c>
      <c r="CD17" s="113" t="s">
        <v>140</v>
      </c>
      <c r="CE17" s="113" t="s">
        <v>13</v>
      </c>
      <c r="CF17" s="108" t="s">
        <v>157</v>
      </c>
      <c r="CG17" s="108" t="s">
        <v>158</v>
      </c>
    </row>
    <row r="18" spans="1:85" ht="18.75" customHeight="1" x14ac:dyDescent="0.15">
      <c r="A18" s="262"/>
      <c r="B18" s="25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60"/>
      <c r="Q18" s="124" t="s">
        <v>22</v>
      </c>
      <c r="R18" s="125"/>
      <c r="S18" s="125"/>
      <c r="T18" s="125"/>
      <c r="U18" s="125"/>
      <c r="V18" s="127"/>
      <c r="W18" s="126" t="s">
        <v>23</v>
      </c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213"/>
      <c r="AQ18" s="212"/>
      <c r="AR18" s="209"/>
      <c r="AS18" s="206"/>
      <c r="AT18" s="52"/>
      <c r="AU18" s="52"/>
      <c r="AV18" s="52"/>
      <c r="AW18" s="52"/>
      <c r="AX18" s="52"/>
      <c r="AY18" s="52"/>
      <c r="AZ18" s="56"/>
      <c r="BA18" s="66"/>
      <c r="BB18" s="113" t="s">
        <v>127</v>
      </c>
      <c r="BC18" s="113" t="s">
        <v>129</v>
      </c>
      <c r="BD18" s="113" t="s">
        <v>127</v>
      </c>
      <c r="BE18" s="113" t="s">
        <v>129</v>
      </c>
      <c r="BF18" s="113" t="s">
        <v>129</v>
      </c>
      <c r="BH18" s="289" t="s">
        <v>127</v>
      </c>
      <c r="BI18" s="289"/>
      <c r="BJ18" s="289"/>
      <c r="BK18" s="289" t="s">
        <v>128</v>
      </c>
      <c r="BL18" s="289"/>
      <c r="BM18" s="289"/>
      <c r="BN18" s="289" t="s">
        <v>130</v>
      </c>
      <c r="BO18" s="289"/>
      <c r="BP18" s="289"/>
      <c r="BQ18" s="289" t="s">
        <v>126</v>
      </c>
      <c r="BR18" s="289"/>
      <c r="BS18" s="289"/>
      <c r="BT18" s="289" t="s">
        <v>128</v>
      </c>
      <c r="BU18" s="289"/>
      <c r="BV18" s="289"/>
      <c r="BW18" s="289" t="s">
        <v>130</v>
      </c>
      <c r="BX18" s="289"/>
      <c r="BY18" s="289"/>
      <c r="BZ18" s="289"/>
      <c r="CA18" s="289"/>
      <c r="CB18" s="113"/>
      <c r="CC18" s="113"/>
      <c r="CD18" s="113"/>
      <c r="CE18" s="113"/>
      <c r="CF18" s="108"/>
      <c r="CG18" s="108"/>
    </row>
    <row r="19" spans="1:85" ht="18.75" customHeight="1" x14ac:dyDescent="0.15">
      <c r="A19" s="262"/>
      <c r="B19" s="194" t="s">
        <v>17</v>
      </c>
      <c r="C19" s="195"/>
      <c r="D19" s="195"/>
      <c r="E19" s="195"/>
      <c r="F19" s="195"/>
      <c r="G19" s="195"/>
      <c r="H19" s="195"/>
      <c r="I19" s="195"/>
      <c r="J19" s="208" t="s">
        <v>16</v>
      </c>
      <c r="K19" s="114" t="s">
        <v>1</v>
      </c>
      <c r="L19" s="115"/>
      <c r="M19" s="114" t="s">
        <v>137</v>
      </c>
      <c r="N19" s="115"/>
      <c r="O19" s="114" t="s">
        <v>138</v>
      </c>
      <c r="P19" s="132"/>
      <c r="Q19" s="124" t="s">
        <v>18</v>
      </c>
      <c r="R19" s="125"/>
      <c r="S19" s="126" t="s">
        <v>152</v>
      </c>
      <c r="T19" s="127"/>
      <c r="U19" s="122" t="s">
        <v>153</v>
      </c>
      <c r="V19" s="76"/>
      <c r="W19" s="200" t="s">
        <v>4</v>
      </c>
      <c r="X19" s="201"/>
      <c r="Y19" s="201"/>
      <c r="Z19" s="201"/>
      <c r="AA19" s="201"/>
      <c r="AB19" s="201"/>
      <c r="AC19" s="201"/>
      <c r="AD19" s="201"/>
      <c r="AE19" s="202"/>
      <c r="AF19" s="203" t="s">
        <v>5</v>
      </c>
      <c r="AG19" s="201"/>
      <c r="AH19" s="201"/>
      <c r="AI19" s="201"/>
      <c r="AJ19" s="201"/>
      <c r="AK19" s="201"/>
      <c r="AL19" s="201"/>
      <c r="AM19" s="201"/>
      <c r="AN19" s="204"/>
      <c r="AO19" s="214"/>
      <c r="AP19" s="215"/>
      <c r="AQ19" s="212"/>
      <c r="AR19" s="209"/>
      <c r="AS19" s="206"/>
      <c r="AT19" s="52"/>
      <c r="AU19" s="52"/>
      <c r="AV19" s="52"/>
      <c r="AW19" s="52"/>
      <c r="AX19" s="52"/>
      <c r="AY19" s="52"/>
      <c r="AZ19" s="56"/>
      <c r="BA19" s="66"/>
      <c r="BB19" s="113"/>
      <c r="BC19" s="113"/>
      <c r="BD19" s="113"/>
      <c r="BE19" s="113"/>
      <c r="BF19" s="113"/>
      <c r="BG19" s="67"/>
      <c r="BH19" s="67" t="s">
        <v>6</v>
      </c>
      <c r="BI19" s="67" t="s">
        <v>7</v>
      </c>
      <c r="BJ19" s="67"/>
      <c r="BK19" s="67" t="s">
        <v>6</v>
      </c>
      <c r="BL19" s="67" t="s">
        <v>7</v>
      </c>
      <c r="BM19" s="67" t="s">
        <v>154</v>
      </c>
      <c r="BN19" s="67" t="s">
        <v>6</v>
      </c>
      <c r="BO19" s="67" t="s">
        <v>7</v>
      </c>
      <c r="BP19" s="67" t="s">
        <v>154</v>
      </c>
      <c r="BQ19" s="67" t="s">
        <v>6</v>
      </c>
      <c r="BR19" s="67" t="s">
        <v>7</v>
      </c>
      <c r="BS19" s="67"/>
      <c r="BT19" s="67" t="s">
        <v>6</v>
      </c>
      <c r="BU19" s="67" t="s">
        <v>7</v>
      </c>
      <c r="BV19" s="67" t="s">
        <v>154</v>
      </c>
      <c r="BW19" s="67" t="s">
        <v>6</v>
      </c>
      <c r="BX19" s="67" t="s">
        <v>7</v>
      </c>
      <c r="BY19" s="67" t="s">
        <v>154</v>
      </c>
      <c r="BZ19" s="67"/>
      <c r="CA19" s="67"/>
      <c r="CB19" s="113"/>
      <c r="CC19" s="113"/>
      <c r="CD19" s="113"/>
      <c r="CE19" s="113"/>
      <c r="CF19" s="108"/>
      <c r="CG19" s="108"/>
    </row>
    <row r="20" spans="1:85" ht="18.600000000000001" customHeight="1" x14ac:dyDescent="0.15">
      <c r="A20" s="262"/>
      <c r="B20" s="196"/>
      <c r="C20" s="197"/>
      <c r="D20" s="197"/>
      <c r="E20" s="197"/>
      <c r="F20" s="197"/>
      <c r="G20" s="197"/>
      <c r="H20" s="197"/>
      <c r="I20" s="197"/>
      <c r="J20" s="209"/>
      <c r="K20" s="116"/>
      <c r="L20" s="117"/>
      <c r="M20" s="116"/>
      <c r="N20" s="117"/>
      <c r="O20" s="116"/>
      <c r="P20" s="133"/>
      <c r="Q20" s="252" t="s">
        <v>9</v>
      </c>
      <c r="R20" s="122" t="s">
        <v>19</v>
      </c>
      <c r="S20" s="128" t="s">
        <v>9</v>
      </c>
      <c r="T20" s="128" t="s">
        <v>19</v>
      </c>
      <c r="U20" s="254"/>
      <c r="V20" s="76"/>
      <c r="W20" s="200" t="s">
        <v>9</v>
      </c>
      <c r="X20" s="201"/>
      <c r="Y20" s="202"/>
      <c r="Z20" s="203" t="s">
        <v>10</v>
      </c>
      <c r="AA20" s="201"/>
      <c r="AB20" s="204"/>
      <c r="AC20" s="200" t="s">
        <v>11</v>
      </c>
      <c r="AD20" s="201"/>
      <c r="AE20" s="202"/>
      <c r="AF20" s="203" t="s">
        <v>12</v>
      </c>
      <c r="AG20" s="201"/>
      <c r="AH20" s="204"/>
      <c r="AI20" s="200" t="s">
        <v>10</v>
      </c>
      <c r="AJ20" s="201"/>
      <c r="AK20" s="202"/>
      <c r="AL20" s="203" t="s">
        <v>11</v>
      </c>
      <c r="AM20" s="201"/>
      <c r="AN20" s="204"/>
      <c r="AO20" s="216"/>
      <c r="AP20" s="217"/>
      <c r="AQ20" s="212"/>
      <c r="AR20" s="209"/>
      <c r="AS20" s="206"/>
      <c r="AT20" s="52"/>
      <c r="AU20" s="52"/>
      <c r="AV20" s="52"/>
      <c r="AW20" s="52"/>
      <c r="AX20" s="52"/>
      <c r="AY20" s="52"/>
      <c r="AZ20" s="56"/>
      <c r="BA20" s="66" t="s">
        <v>121</v>
      </c>
      <c r="BB20" s="67" t="s">
        <v>117</v>
      </c>
      <c r="BC20" s="67" t="s">
        <v>117</v>
      </c>
      <c r="BD20" s="67" t="s">
        <v>118</v>
      </c>
      <c r="BE20" s="67" t="s">
        <v>118</v>
      </c>
      <c r="BF20" s="54" t="s">
        <v>119</v>
      </c>
      <c r="BG20" s="67"/>
      <c r="BH20" s="67" t="s">
        <v>117</v>
      </c>
      <c r="BI20" s="67" t="s">
        <v>117</v>
      </c>
      <c r="BJ20" s="67"/>
      <c r="BK20" s="67" t="s">
        <v>117</v>
      </c>
      <c r="BL20" s="67" t="s">
        <v>117</v>
      </c>
      <c r="BM20" s="67" t="s">
        <v>117</v>
      </c>
      <c r="BN20" s="67" t="s">
        <v>117</v>
      </c>
      <c r="BO20" s="67" t="s">
        <v>117</v>
      </c>
      <c r="BP20" s="67" t="s">
        <v>117</v>
      </c>
      <c r="BQ20" s="67" t="s">
        <v>118</v>
      </c>
      <c r="BR20" s="67" t="s">
        <v>118</v>
      </c>
      <c r="BS20" s="67"/>
      <c r="BT20" s="67" t="s">
        <v>118</v>
      </c>
      <c r="BU20" s="67" t="s">
        <v>118</v>
      </c>
      <c r="BV20" s="67" t="s">
        <v>118</v>
      </c>
      <c r="BW20" s="67" t="s">
        <v>118</v>
      </c>
      <c r="BX20" s="67" t="s">
        <v>118</v>
      </c>
      <c r="BY20" s="67" t="s">
        <v>118</v>
      </c>
      <c r="BZ20" s="66"/>
      <c r="CA20" s="66"/>
      <c r="CB20" s="113"/>
      <c r="CC20" s="113"/>
      <c r="CD20" s="113"/>
      <c r="CE20" s="113"/>
      <c r="CF20" s="108"/>
      <c r="CG20" s="108"/>
    </row>
    <row r="21" spans="1:85" ht="48" customHeight="1" thickBot="1" x14ac:dyDescent="0.2">
      <c r="A21" s="262"/>
      <c r="B21" s="192" t="s">
        <v>2</v>
      </c>
      <c r="C21" s="193"/>
      <c r="D21" s="193"/>
      <c r="E21" s="193"/>
      <c r="F21" s="193" t="s">
        <v>3</v>
      </c>
      <c r="G21" s="193"/>
      <c r="H21" s="193"/>
      <c r="I21" s="193"/>
      <c r="J21" s="210"/>
      <c r="K21" s="118"/>
      <c r="L21" s="119"/>
      <c r="M21" s="118"/>
      <c r="N21" s="119"/>
      <c r="O21" s="118"/>
      <c r="P21" s="134"/>
      <c r="Q21" s="253"/>
      <c r="R21" s="123"/>
      <c r="S21" s="129"/>
      <c r="T21" s="129"/>
      <c r="U21" s="123"/>
      <c r="V21" s="77"/>
      <c r="W21" s="40" t="s">
        <v>6</v>
      </c>
      <c r="X21" s="42" t="s">
        <v>7</v>
      </c>
      <c r="Y21" s="81"/>
      <c r="Z21" s="40" t="s">
        <v>6</v>
      </c>
      <c r="AA21" s="42" t="s">
        <v>7</v>
      </c>
      <c r="AB21" s="41" t="s">
        <v>154</v>
      </c>
      <c r="AC21" s="40" t="s">
        <v>6</v>
      </c>
      <c r="AD21" s="42" t="s">
        <v>7</v>
      </c>
      <c r="AE21" s="41" t="s">
        <v>154</v>
      </c>
      <c r="AF21" s="40" t="s">
        <v>6</v>
      </c>
      <c r="AG21" s="42" t="s">
        <v>7</v>
      </c>
      <c r="AH21" s="81"/>
      <c r="AI21" s="40" t="s">
        <v>6</v>
      </c>
      <c r="AJ21" s="42" t="s">
        <v>7</v>
      </c>
      <c r="AK21" s="41" t="s">
        <v>154</v>
      </c>
      <c r="AL21" s="40" t="s">
        <v>6</v>
      </c>
      <c r="AM21" s="42" t="s">
        <v>7</v>
      </c>
      <c r="AN21" s="41" t="s">
        <v>154</v>
      </c>
      <c r="AO21" s="98"/>
      <c r="AP21" s="99"/>
      <c r="AQ21" s="212"/>
      <c r="AR21" s="210"/>
      <c r="AS21" s="207"/>
      <c r="AT21" s="52"/>
      <c r="AU21" s="52"/>
      <c r="AV21" s="52"/>
      <c r="AW21" s="52"/>
      <c r="AX21" s="52"/>
      <c r="AY21" s="52"/>
      <c r="AZ21" s="56"/>
      <c r="BA21" s="67" t="s">
        <v>122</v>
      </c>
      <c r="BB21" s="67" t="s">
        <v>134</v>
      </c>
      <c r="BC21" s="67" t="s">
        <v>134</v>
      </c>
      <c r="BD21" s="67" t="s">
        <v>136</v>
      </c>
      <c r="BE21" s="67" t="s">
        <v>134</v>
      </c>
      <c r="BF21" s="67" t="s">
        <v>134</v>
      </c>
      <c r="BG21" s="67"/>
      <c r="BH21" s="67" t="s">
        <v>136</v>
      </c>
      <c r="BI21" s="67" t="s">
        <v>136</v>
      </c>
      <c r="BJ21" s="67"/>
      <c r="BK21" s="67" t="s">
        <v>135</v>
      </c>
      <c r="BL21" s="67" t="s">
        <v>135</v>
      </c>
      <c r="BM21" s="67" t="s">
        <v>120</v>
      </c>
      <c r="BN21" s="67" t="s">
        <v>135</v>
      </c>
      <c r="BO21" s="67" t="s">
        <v>135</v>
      </c>
      <c r="BP21" s="67" t="s">
        <v>120</v>
      </c>
      <c r="BQ21" s="67" t="s">
        <v>136</v>
      </c>
      <c r="BR21" s="67" t="s">
        <v>136</v>
      </c>
      <c r="BS21" s="67"/>
      <c r="BT21" s="67" t="s">
        <v>135</v>
      </c>
      <c r="BU21" s="67" t="s">
        <v>135</v>
      </c>
      <c r="BV21" s="67" t="s">
        <v>120</v>
      </c>
      <c r="BW21" s="67" t="s">
        <v>135</v>
      </c>
      <c r="BX21" s="67" t="s">
        <v>135</v>
      </c>
      <c r="BY21" s="67" t="s">
        <v>120</v>
      </c>
      <c r="BZ21" s="67"/>
      <c r="CA21" s="67"/>
      <c r="CB21" s="113"/>
      <c r="CC21" s="113"/>
      <c r="CD21" s="113"/>
      <c r="CE21" s="113"/>
      <c r="CF21" s="108"/>
      <c r="CG21" s="108"/>
    </row>
    <row r="22" spans="1:85" ht="18.75" customHeight="1" x14ac:dyDescent="0.15">
      <c r="A22" s="3">
        <v>1</v>
      </c>
      <c r="B22" s="191"/>
      <c r="C22" s="190"/>
      <c r="D22" s="190"/>
      <c r="E22" s="190"/>
      <c r="F22" s="190"/>
      <c r="G22" s="190"/>
      <c r="H22" s="190"/>
      <c r="I22" s="190"/>
      <c r="J22" s="14"/>
      <c r="K22" s="120"/>
      <c r="L22" s="121"/>
      <c r="M22" s="109"/>
      <c r="N22" s="110"/>
      <c r="O22" s="130"/>
      <c r="P22" s="131"/>
      <c r="Q22" s="6"/>
      <c r="R22" s="70"/>
      <c r="S22" s="73"/>
      <c r="T22" s="9"/>
      <c r="U22" s="70"/>
      <c r="V22" s="78"/>
      <c r="W22" s="10"/>
      <c r="X22" s="8"/>
      <c r="Y22" s="85"/>
      <c r="Z22" s="7"/>
      <c r="AA22" s="8"/>
      <c r="AB22" s="9"/>
      <c r="AC22" s="7"/>
      <c r="AD22" s="8"/>
      <c r="AE22" s="9"/>
      <c r="AF22" s="7"/>
      <c r="AG22" s="8"/>
      <c r="AH22" s="82"/>
      <c r="AI22" s="7"/>
      <c r="AJ22" s="8"/>
      <c r="AK22" s="9"/>
      <c r="AL22" s="7"/>
      <c r="AM22" s="8"/>
      <c r="AN22" s="9"/>
      <c r="AO22" s="100"/>
      <c r="AP22" s="101"/>
      <c r="AQ22" s="11">
        <f t="shared" ref="AQ22:AQ85" si="0">CE22</f>
        <v>0</v>
      </c>
      <c r="AR22" s="43" t="str">
        <f>IF(COUNTIF(BB22:CA22,-1)+COUNTIF(BB22:CA22,"NG"),"NG","OK")</f>
        <v>OK</v>
      </c>
      <c r="AS22" s="12" t="str">
        <f t="shared" ref="AS22:AS25" si="1">IF(AQ22=0,"-",IF(AND(CF22&lt;=2,CG22&lt;=1),"OK","NG"))</f>
        <v>-</v>
      </c>
      <c r="AT22" s="38"/>
      <c r="AU22" s="38"/>
      <c r="AV22" s="38"/>
      <c r="AW22" s="38"/>
      <c r="AX22" s="38"/>
      <c r="AY22" s="38"/>
      <c r="AZ22" s="38"/>
      <c r="BA22" s="58"/>
      <c r="BB22" s="58">
        <f>IF(Q22&lt;&gt;"",IF(AND(ISNUMBER(SEARCH($J22,BB$20)),ISNUMBER(SEARCH($K22,BB$21))),1,-1),0)</f>
        <v>0</v>
      </c>
      <c r="BC22" s="58">
        <f>IF(R22&lt;&gt;"",IF(AND(ISNUMBER(SEARCH($J22,BC$20)),ISNUMBER(SEARCH($K22,BC$21))),1,-1),0)</f>
        <v>0</v>
      </c>
      <c r="BD22" s="58">
        <f>IF(S22&lt;&gt;"",IF(AND(ISNUMBER(SEARCH($J22,BD$20)),ISNUMBER(SEARCH($K22,BD$21))),1,-1),0)</f>
        <v>0</v>
      </c>
      <c r="BE22" s="58">
        <f>IF(T22&lt;&gt;"",IF(AND(ISNUMBER(SEARCH($J22,BE$20)),ISNUMBER(SEARCH($K22,BE$21))),1,-1),0)</f>
        <v>0</v>
      </c>
      <c r="BF22" s="58">
        <f>IF(U22&lt;&gt;"",IF(AND(ISNUMBER(SEARCH($J22,BF$20)),ISNUMBER(SEARCH($K22,BF$21)),DATEDIF($O22,$AM$1,"Y")&gt;=40),1,-1),0)</f>
        <v>0</v>
      </c>
      <c r="BG22" s="58">
        <f>IF(AND(U22&lt;&gt;"",ISNUMBER(SEARCH($K22,BG$21))),IF(V22&lt;&gt;"","OK","NG"),0)</f>
        <v>0</v>
      </c>
      <c r="BH22" s="58">
        <f>IF(W22="●",IF(AND(X22="",ISNUMBER(SEARCH($J22,BH$20)),ISNUMBER(SEARCH($K22,BH$21))),1,-1),0)</f>
        <v>0</v>
      </c>
      <c r="BI22" s="58">
        <f>IF(X22&lt;&gt;"",IF(AND(W22="",ISNUMBER(SEARCH($J22,BI$20)),ISNUMBER(SEARCH($K22,BI$21))),1,-1),0)</f>
        <v>0</v>
      </c>
      <c r="BJ22" s="58">
        <f>IF(AND(OR(W22&lt;&gt;"",X22&lt;&gt;""),ISNUMBER(SEARCH($K22,BJ$21))),IF(Y22&lt;&gt;"","OK","NG"),0)</f>
        <v>0</v>
      </c>
      <c r="BK22" s="58">
        <f>IF(Z22&lt;&gt;"",IF(AND(AA22="",ISNUMBER(SEARCH($J22,BK$20)),ISNUMBER(SEARCH($K22,BK$21))),1,-1),0)</f>
        <v>0</v>
      </c>
      <c r="BL22" s="58">
        <f>IF(AA22&lt;&gt;"",IF(AND(Z22="",ISNUMBER(SEARCH($J22,BL$20)),ISNUMBER(SEARCH($K22,BL$21))),1,-1),0)</f>
        <v>0</v>
      </c>
      <c r="BM22" s="58">
        <f>IF(AND(OR(Z22&lt;&gt;"",AA22&lt;&gt;""),ISNUMBER(SEARCH($K22,BM$21))),IF(AB22&lt;&gt;"","OK","NG"),0)</f>
        <v>0</v>
      </c>
      <c r="BN22" s="58">
        <f>IF(AC22&lt;&gt;"",IF(AND(AD22="",ISNUMBER(SEARCH($J22,BN$20)),ISNUMBER(SEARCH($K22,BN$21))),1,-1),0)</f>
        <v>0</v>
      </c>
      <c r="BO22" s="58">
        <f>IF(AD22&lt;&gt;"",IF(AND(AC22="",ISNUMBER(SEARCH($J22,BO$20)),ISNUMBER(SEARCH($K22,BO$21))),1,-1),0)</f>
        <v>0</v>
      </c>
      <c r="BP22" s="58">
        <f>IF(AND(OR(AC22&lt;&gt;"",AD22&lt;&gt;""),ISNUMBER(SEARCH($K22,BP$21))),IF(AE22&lt;&gt;"","OK","NG"),0)</f>
        <v>0</v>
      </c>
      <c r="BQ22" s="58">
        <f>IF(AF22="●",IF(AND(AG22="",ISNUMBER(SEARCH($J22,BQ$20)),ISNUMBER(SEARCH($K22,BQ$21))),1,-1),0)</f>
        <v>0</v>
      </c>
      <c r="BR22" s="58">
        <f>IF(AG22&lt;&gt;"",IF(AND(AF22="",ISNUMBER(SEARCH($J22,BR$20)),ISNUMBER(SEARCH($K22,BR$21))),1,-1),0)</f>
        <v>0</v>
      </c>
      <c r="BS22" s="58">
        <f>IF(AND(OR(AF22&lt;&gt;"",AG22&lt;&gt;""),ISNUMBER(SEARCH($K22,BS$21))),IF(AH22&lt;&gt;"","OK","NG"),0)</f>
        <v>0</v>
      </c>
      <c r="BT22" s="58">
        <f>IF(AI22&lt;&gt;"",IF(AND(AJ22="",ISNUMBER(SEARCH($J22,BT$20)),ISNUMBER(SEARCH($K22,BT$21))),1,-1),0)</f>
        <v>0</v>
      </c>
      <c r="BU22" s="58">
        <f>IF(AJ22&lt;&gt;"",IF(AND(AI22="",ISNUMBER(SEARCH($J22,BU$20)),ISNUMBER(SEARCH($K22,BU$21))),1,-1),0)</f>
        <v>0</v>
      </c>
      <c r="BV22" s="58">
        <f>IF(AND(OR(AI22&lt;&gt;"",AJ22&lt;&gt;""),ISNUMBER(SEARCH($K22,BV$21))),IF(AK22&lt;&gt;"","OK","NG"),0)</f>
        <v>0</v>
      </c>
      <c r="BW22" s="58">
        <f>IF(AL22&lt;&gt;"",IF(AND(AM22="",ISNUMBER(SEARCH($J22,BW$20)),ISNUMBER(SEARCH($K22,BW$21))),1,-1),0)</f>
        <v>0</v>
      </c>
      <c r="BX22" s="58">
        <f>IF(AM22&lt;&gt;"",IF(AND(AL22="",ISNUMBER(SEARCH($J22,BX$20)),ISNUMBER(SEARCH($K22,BX$21))),1,-1),0)</f>
        <v>0</v>
      </c>
      <c r="BY22" s="58">
        <f>IF(AND(OR(AL22&lt;&gt;"",AM22&lt;&gt;""),ISNUMBER(SEARCH($K22,BY$21))),IF(AN22&lt;&gt;"","OK","NG"),0)</f>
        <v>0</v>
      </c>
      <c r="BZ22" s="58">
        <f>IF(AO22&lt;&gt;"",IF(AND(AP22="",ISNUMBER(SEARCH($J22,BZ$20)),ISNUMBER(SEARCH($K22,BZ$21))),1,-1),0)</f>
        <v>0</v>
      </c>
      <c r="CA22" s="58">
        <f>IF(AP22&lt;&gt;"",IF(AND(AO22="",ISNUMBER(SEARCH($J22,CA$20)),ISNUMBER(SEARCH($K22,CA$21))),1,-1),0)</f>
        <v>0</v>
      </c>
      <c r="CB22" s="68">
        <f>IF(AND(COUNTA(Q22:AP22)&gt;0,COUNTA(Q22:AP22)=COUNTA(X22,AA22,AD22,AG22,AJ22,AM22)),1,0)</f>
        <v>0</v>
      </c>
      <c r="CC22" s="58">
        <f>IF(AND(COUNTIF(Q22:AP22,"推")&gt;0,COUNTIFS(Q22:AP22,"&lt;&gt;")=COUNTIF(Q22:AP22,"推")),1,0)</f>
        <v>0</v>
      </c>
      <c r="CD22" s="68">
        <f>IF(OR(CB22=1,CC22=1),0,IF(CE22&gt;0,1,0))</f>
        <v>0</v>
      </c>
      <c r="CE22" s="58">
        <f>COUNTIF(BB22:CA22,"&gt;0")</f>
        <v>0</v>
      </c>
      <c r="CF22" s="59">
        <f>CE22-CG22</f>
        <v>0</v>
      </c>
      <c r="CG22" s="59">
        <f>COUNTIF(BW22:BY22,"&gt;0")+COUNTIF(BN22:BP22,"&gt;0")</f>
        <v>0</v>
      </c>
    </row>
    <row r="23" spans="1:85" ht="18.75" customHeight="1" x14ac:dyDescent="0.15">
      <c r="A23" s="13">
        <v>2</v>
      </c>
      <c r="B23" s="191"/>
      <c r="C23" s="190"/>
      <c r="D23" s="190"/>
      <c r="E23" s="190"/>
      <c r="F23" s="190"/>
      <c r="G23" s="190"/>
      <c r="H23" s="190"/>
      <c r="I23" s="190"/>
      <c r="J23" s="14"/>
      <c r="K23" s="109"/>
      <c r="L23" s="110"/>
      <c r="M23" s="109"/>
      <c r="N23" s="110"/>
      <c r="O23" s="130"/>
      <c r="P23" s="131"/>
      <c r="Q23" s="5"/>
      <c r="R23" s="71"/>
      <c r="S23" s="74"/>
      <c r="T23" s="74"/>
      <c r="U23" s="71"/>
      <c r="V23" s="79"/>
      <c r="W23" s="15"/>
      <c r="X23" s="14"/>
      <c r="Y23" s="86"/>
      <c r="Z23" s="15"/>
      <c r="AA23" s="14"/>
      <c r="AB23" s="16"/>
      <c r="AC23" s="15"/>
      <c r="AD23" s="14"/>
      <c r="AE23" s="16"/>
      <c r="AF23" s="15"/>
      <c r="AG23" s="14"/>
      <c r="AH23" s="83"/>
      <c r="AI23" s="15"/>
      <c r="AJ23" s="14"/>
      <c r="AK23" s="16"/>
      <c r="AL23" s="15"/>
      <c r="AM23" s="14"/>
      <c r="AN23" s="16"/>
      <c r="AO23" s="102"/>
      <c r="AP23" s="103"/>
      <c r="AQ23" s="18">
        <f t="shared" si="0"/>
        <v>0</v>
      </c>
      <c r="AR23" s="19" t="str">
        <f t="shared" ref="AR23:AR25" si="2">IF(COUNTIF(BB23:CA23,-1)+COUNTIF(BB23:CA23,"NG"),"NG","OK")</f>
        <v>OK</v>
      </c>
      <c r="AS23" s="20" t="str">
        <f t="shared" si="1"/>
        <v>-</v>
      </c>
      <c r="AT23" s="38"/>
      <c r="AU23" s="38"/>
      <c r="AV23" s="38"/>
      <c r="AW23" s="38"/>
      <c r="AX23" s="38"/>
      <c r="AY23" s="38"/>
      <c r="AZ23" s="55"/>
      <c r="BA23" s="58"/>
      <c r="BB23" s="58">
        <f t="shared" ref="BB23:BE86" si="3">IF(Q23&lt;&gt;"",IF(AND(ISNUMBER(SEARCH($J23,BB$20)),ISNUMBER(SEARCH($K23,BB$21))),1,-1),0)</f>
        <v>0</v>
      </c>
      <c r="BC23" s="58">
        <f t="shared" si="3"/>
        <v>0</v>
      </c>
      <c r="BD23" s="58">
        <f t="shared" si="3"/>
        <v>0</v>
      </c>
      <c r="BE23" s="58">
        <f t="shared" si="3"/>
        <v>0</v>
      </c>
      <c r="BF23" s="58">
        <f t="shared" ref="BF23:BF86" si="4">IF(U23&lt;&gt;"",IF(AND(ISNUMBER(SEARCH($J23,BF$20)),ISNUMBER(SEARCH($K23,BF$21)),DATEDIF($O23,$AM$1,"Y")&gt;=40),1,-1),0)</f>
        <v>0</v>
      </c>
      <c r="BG23" s="58">
        <f t="shared" ref="BG23:BG86" si="5">IF(AND(U23&lt;&gt;"",ISNUMBER(SEARCH($K23,BG$21))),IF(V23&lt;&gt;"","OK","NG"),0)</f>
        <v>0</v>
      </c>
      <c r="BH23" s="58">
        <f t="shared" ref="BH23:BH86" si="6">IF(W23="●",IF(AND(X23="",ISNUMBER(SEARCH($J23,BH$20)),ISNUMBER(SEARCH($K23,BH$21))),1,-1),0)</f>
        <v>0</v>
      </c>
      <c r="BI23" s="58">
        <f t="shared" ref="BI23:BI86" si="7">IF(X23&lt;&gt;"",IF(AND(W23="",ISNUMBER(SEARCH($J23,BI$20)),ISNUMBER(SEARCH($K23,BI$21))),1,-1),0)</f>
        <v>0</v>
      </c>
      <c r="BJ23" s="58">
        <f t="shared" ref="BJ23:BJ86" si="8">IF(AND(OR(W23&lt;&gt;"",X23&lt;&gt;""),ISNUMBER(SEARCH($K23,BJ$21))),IF(Y23&lt;&gt;"","OK","NG"),0)</f>
        <v>0</v>
      </c>
      <c r="BK23" s="58">
        <f t="shared" ref="BK23:BK86" si="9">IF(Z23&lt;&gt;"",IF(AND(AA23="",ISNUMBER(SEARCH($J23,BK$20)),ISNUMBER(SEARCH($K23,BK$21))),1,-1),0)</f>
        <v>0</v>
      </c>
      <c r="BL23" s="58">
        <f t="shared" ref="BL23:BL86" si="10">IF(AA23&lt;&gt;"",IF(AND(Z23="",ISNUMBER(SEARCH($J23,BL$20)),ISNUMBER(SEARCH($K23,BL$21))),1,-1),0)</f>
        <v>0</v>
      </c>
      <c r="BM23" s="58">
        <f t="shared" ref="BM23:BM86" si="11">IF(AND(OR(Z23&lt;&gt;"",AA23&lt;&gt;""),ISNUMBER(SEARCH($K23,BM$21))),IF(AB23&lt;&gt;"","OK","NG"),0)</f>
        <v>0</v>
      </c>
      <c r="BN23" s="58">
        <f t="shared" ref="BN23:BN86" si="12">IF(AC23&lt;&gt;"",IF(AND(AD23="",ISNUMBER(SEARCH($J23,BN$20)),ISNUMBER(SEARCH($K23,BN$21))),1,-1),0)</f>
        <v>0</v>
      </c>
      <c r="BO23" s="58">
        <f t="shared" ref="BO23:BO86" si="13">IF(AD23&lt;&gt;"",IF(AND(AC23="",ISNUMBER(SEARCH($J23,BO$20)),ISNUMBER(SEARCH($K23,BO$21))),1,-1),0)</f>
        <v>0</v>
      </c>
      <c r="BP23" s="58">
        <f t="shared" ref="BP23:BP86" si="14">IF(AND(OR(AC23&lt;&gt;"",AD23&lt;&gt;""),ISNUMBER(SEARCH($K23,BP$21))),IF(AE23&lt;&gt;"","OK","NG"),0)</f>
        <v>0</v>
      </c>
      <c r="BQ23" s="58">
        <f t="shared" ref="BQ23:BQ86" si="15">IF(AF23="●",IF(AND(AG23="",ISNUMBER(SEARCH($J23,BQ$20)),ISNUMBER(SEARCH($K23,BQ$21))),1,-1),0)</f>
        <v>0</v>
      </c>
      <c r="BR23" s="58">
        <f t="shared" ref="BR23:BR86" si="16">IF(AG23&lt;&gt;"",IF(AND(AF23="",ISNUMBER(SEARCH($J23,BR$20)),ISNUMBER(SEARCH($K23,BR$21))),1,-1),0)</f>
        <v>0</v>
      </c>
      <c r="BS23" s="58">
        <f t="shared" ref="BS23:BS86" si="17">IF(AND(OR(AF23&lt;&gt;"",AG23&lt;&gt;""),ISNUMBER(SEARCH($K23,BS$21))),IF(AH23&lt;&gt;"","OK","NG"),0)</f>
        <v>0</v>
      </c>
      <c r="BT23" s="58">
        <f t="shared" ref="BT23:BT86" si="18">IF(AI23&lt;&gt;"",IF(AND(AJ23="",ISNUMBER(SEARCH($J23,BT$20)),ISNUMBER(SEARCH($K23,BT$21))),1,-1),0)</f>
        <v>0</v>
      </c>
      <c r="BU23" s="58">
        <f t="shared" ref="BU23:BU86" si="19">IF(AJ23&lt;&gt;"",IF(AND(AI23="",ISNUMBER(SEARCH($J23,BU$20)),ISNUMBER(SEARCH($K23,BU$21))),1,-1),0)</f>
        <v>0</v>
      </c>
      <c r="BV23" s="58">
        <f t="shared" ref="BV23:BV86" si="20">IF(AND(OR(AI23&lt;&gt;"",AJ23&lt;&gt;""),ISNUMBER(SEARCH($K23,BV$21))),IF(AK23&lt;&gt;"","OK","NG"),0)</f>
        <v>0</v>
      </c>
      <c r="BW23" s="58">
        <f t="shared" ref="BW23:BW86" si="21">IF(AL23&lt;&gt;"",IF(AND(AM23="",ISNUMBER(SEARCH($J23,BW$20)),ISNUMBER(SEARCH($K23,BW$21))),1,-1),0)</f>
        <v>0</v>
      </c>
      <c r="BX23" s="58">
        <f t="shared" ref="BX23:BX86" si="22">IF(AM23&lt;&gt;"",IF(AND(AL23="",ISNUMBER(SEARCH($J23,BX$20)),ISNUMBER(SEARCH($K23,BX$21))),1,-1),0)</f>
        <v>0</v>
      </c>
      <c r="BY23" s="58">
        <f t="shared" ref="BY23:BY86" si="23">IF(AND(OR(AL23&lt;&gt;"",AM23&lt;&gt;""),ISNUMBER(SEARCH($K23,BY$21))),IF(AN23&lt;&gt;"","OK","NG"),0)</f>
        <v>0</v>
      </c>
      <c r="BZ23" s="58">
        <f t="shared" ref="BZ23:BZ86" si="24">IF(AO23&lt;&gt;"",IF(AND(AP23="",ISNUMBER(SEARCH($J23,BZ$20)),ISNUMBER(SEARCH($K23,BZ$21))),1,-1),0)</f>
        <v>0</v>
      </c>
      <c r="CA23" s="58">
        <f t="shared" ref="CA23:CA86" si="25">IF(AP23&lt;&gt;"",IF(AND(AO23="",ISNUMBER(SEARCH($J23,CA$20)),ISNUMBER(SEARCH($K23,CA$21))),1,-1),0)</f>
        <v>0</v>
      </c>
      <c r="CB23" s="68">
        <f t="shared" ref="CB23:CB86" si="26">IF(AND(COUNTA(Q23:AP23)&gt;0,COUNTA(Q23:AP23)=COUNTA(X23,AA23,AD23,AG23,AJ23,AM23)),1,0)</f>
        <v>0</v>
      </c>
      <c r="CC23" s="58">
        <f t="shared" ref="CC23:CC86" si="27">IF(AND(COUNTIF(Q23:AP23,"推")&gt;0,COUNTIFS(Q23:AP23,"&lt;&gt;")=COUNTIF(Q23:AP23,"推")),1,0)</f>
        <v>0</v>
      </c>
      <c r="CD23" s="68">
        <f t="shared" ref="CD23:CD86" si="28">IF(OR(CB23=1,CC23=1),0,IF(CE23&gt;0,1,0))</f>
        <v>0</v>
      </c>
      <c r="CE23" s="58">
        <f t="shared" ref="CE23:CE86" si="29">COUNTIF(BB23:CA23,"&gt;0")</f>
        <v>0</v>
      </c>
      <c r="CF23" s="59">
        <f t="shared" ref="CF23:CF86" si="30">CE23-CG23</f>
        <v>0</v>
      </c>
      <c r="CG23" s="59">
        <f t="shared" ref="CG23:CG86" si="31">COUNTIF(BW23:BY23,"&gt;0")+COUNTIF(BN23:BP23,"&gt;0")</f>
        <v>0</v>
      </c>
    </row>
    <row r="24" spans="1:85" ht="18.75" customHeight="1" x14ac:dyDescent="0.15">
      <c r="A24" s="13">
        <v>3</v>
      </c>
      <c r="B24" s="191"/>
      <c r="C24" s="190"/>
      <c r="D24" s="190"/>
      <c r="E24" s="190"/>
      <c r="F24" s="190"/>
      <c r="G24" s="190"/>
      <c r="H24" s="190"/>
      <c r="I24" s="190"/>
      <c r="J24" s="14"/>
      <c r="K24" s="109"/>
      <c r="L24" s="110"/>
      <c r="M24" s="109"/>
      <c r="N24" s="110"/>
      <c r="O24" s="130"/>
      <c r="P24" s="131"/>
      <c r="Q24" s="5"/>
      <c r="R24" s="71"/>
      <c r="S24" s="74"/>
      <c r="T24" s="74"/>
      <c r="U24" s="71"/>
      <c r="V24" s="79"/>
      <c r="W24" s="15"/>
      <c r="X24" s="14"/>
      <c r="Y24" s="86"/>
      <c r="Z24" s="15"/>
      <c r="AA24" s="14"/>
      <c r="AB24" s="16"/>
      <c r="AC24" s="15"/>
      <c r="AD24" s="14"/>
      <c r="AE24" s="16"/>
      <c r="AF24" s="15"/>
      <c r="AG24" s="14"/>
      <c r="AH24" s="83"/>
      <c r="AI24" s="15"/>
      <c r="AJ24" s="14"/>
      <c r="AK24" s="16"/>
      <c r="AL24" s="15"/>
      <c r="AM24" s="14"/>
      <c r="AN24" s="16"/>
      <c r="AO24" s="102"/>
      <c r="AP24" s="103"/>
      <c r="AQ24" s="18">
        <f t="shared" si="0"/>
        <v>0</v>
      </c>
      <c r="AR24" s="19" t="str">
        <f t="shared" si="2"/>
        <v>OK</v>
      </c>
      <c r="AS24" s="20" t="str">
        <f t="shared" si="1"/>
        <v>-</v>
      </c>
      <c r="AT24" s="38"/>
      <c r="AU24" s="38"/>
      <c r="AV24" s="38"/>
      <c r="AW24" s="38"/>
      <c r="AX24" s="38"/>
      <c r="AY24" s="38"/>
      <c r="AZ24" s="55"/>
      <c r="BA24" s="58"/>
      <c r="BB24" s="58">
        <f t="shared" si="3"/>
        <v>0</v>
      </c>
      <c r="BC24" s="58">
        <f t="shared" si="3"/>
        <v>0</v>
      </c>
      <c r="BD24" s="58">
        <f t="shared" si="3"/>
        <v>0</v>
      </c>
      <c r="BE24" s="58">
        <f t="shared" si="3"/>
        <v>0</v>
      </c>
      <c r="BF24" s="58">
        <f t="shared" si="4"/>
        <v>0</v>
      </c>
      <c r="BG24" s="58">
        <f t="shared" si="5"/>
        <v>0</v>
      </c>
      <c r="BH24" s="58">
        <f t="shared" si="6"/>
        <v>0</v>
      </c>
      <c r="BI24" s="58">
        <f t="shared" si="7"/>
        <v>0</v>
      </c>
      <c r="BJ24" s="58">
        <f t="shared" si="8"/>
        <v>0</v>
      </c>
      <c r="BK24" s="58">
        <f t="shared" si="9"/>
        <v>0</v>
      </c>
      <c r="BL24" s="58">
        <f t="shared" si="10"/>
        <v>0</v>
      </c>
      <c r="BM24" s="58">
        <f t="shared" si="11"/>
        <v>0</v>
      </c>
      <c r="BN24" s="58">
        <f t="shared" si="12"/>
        <v>0</v>
      </c>
      <c r="BO24" s="58">
        <f t="shared" si="13"/>
        <v>0</v>
      </c>
      <c r="BP24" s="58">
        <f t="shared" si="14"/>
        <v>0</v>
      </c>
      <c r="BQ24" s="58">
        <f t="shared" si="15"/>
        <v>0</v>
      </c>
      <c r="BR24" s="58">
        <f t="shared" si="16"/>
        <v>0</v>
      </c>
      <c r="BS24" s="58">
        <f t="shared" si="17"/>
        <v>0</v>
      </c>
      <c r="BT24" s="58">
        <f t="shared" si="18"/>
        <v>0</v>
      </c>
      <c r="BU24" s="58">
        <f t="shared" si="19"/>
        <v>0</v>
      </c>
      <c r="BV24" s="58">
        <f t="shared" si="20"/>
        <v>0</v>
      </c>
      <c r="BW24" s="58">
        <f t="shared" si="21"/>
        <v>0</v>
      </c>
      <c r="BX24" s="58">
        <f t="shared" si="22"/>
        <v>0</v>
      </c>
      <c r="BY24" s="58">
        <f t="shared" si="23"/>
        <v>0</v>
      </c>
      <c r="BZ24" s="58">
        <f t="shared" si="24"/>
        <v>0</v>
      </c>
      <c r="CA24" s="58">
        <f t="shared" si="25"/>
        <v>0</v>
      </c>
      <c r="CB24" s="68">
        <f t="shared" si="26"/>
        <v>0</v>
      </c>
      <c r="CC24" s="58">
        <f t="shared" si="27"/>
        <v>0</v>
      </c>
      <c r="CD24" s="68">
        <f t="shared" si="28"/>
        <v>0</v>
      </c>
      <c r="CE24" s="58">
        <f t="shared" si="29"/>
        <v>0</v>
      </c>
      <c r="CF24" s="59">
        <f t="shared" si="30"/>
        <v>0</v>
      </c>
      <c r="CG24" s="59">
        <f t="shared" si="31"/>
        <v>0</v>
      </c>
    </row>
    <row r="25" spans="1:85" ht="18.75" customHeight="1" x14ac:dyDescent="0.15">
      <c r="A25" s="13">
        <v>4</v>
      </c>
      <c r="B25" s="191"/>
      <c r="C25" s="190"/>
      <c r="D25" s="190"/>
      <c r="E25" s="190"/>
      <c r="F25" s="190"/>
      <c r="G25" s="190"/>
      <c r="H25" s="190"/>
      <c r="I25" s="190"/>
      <c r="J25" s="14"/>
      <c r="K25" s="109"/>
      <c r="L25" s="110"/>
      <c r="M25" s="109"/>
      <c r="N25" s="110"/>
      <c r="O25" s="130"/>
      <c r="P25" s="131"/>
      <c r="Q25" s="5"/>
      <c r="R25" s="71"/>
      <c r="S25" s="74"/>
      <c r="T25" s="74"/>
      <c r="U25" s="71"/>
      <c r="V25" s="79"/>
      <c r="W25" s="15"/>
      <c r="X25" s="14"/>
      <c r="Y25" s="86"/>
      <c r="Z25" s="15"/>
      <c r="AA25" s="14"/>
      <c r="AB25" s="16"/>
      <c r="AC25" s="15"/>
      <c r="AD25" s="14"/>
      <c r="AE25" s="16"/>
      <c r="AF25" s="15"/>
      <c r="AG25" s="14"/>
      <c r="AH25" s="83"/>
      <c r="AI25" s="15"/>
      <c r="AJ25" s="14"/>
      <c r="AK25" s="16"/>
      <c r="AL25" s="15"/>
      <c r="AM25" s="14"/>
      <c r="AN25" s="16"/>
      <c r="AO25" s="102"/>
      <c r="AP25" s="103"/>
      <c r="AQ25" s="18">
        <f t="shared" si="0"/>
        <v>0</v>
      </c>
      <c r="AR25" s="19" t="str">
        <f t="shared" si="2"/>
        <v>OK</v>
      </c>
      <c r="AS25" s="20" t="str">
        <f t="shared" si="1"/>
        <v>-</v>
      </c>
      <c r="AT25" s="38"/>
      <c r="AU25" s="38"/>
      <c r="AV25" s="38"/>
      <c r="AW25" s="38"/>
      <c r="AX25" s="38"/>
      <c r="AY25" s="38"/>
      <c r="AZ25" s="55"/>
      <c r="BA25" s="58"/>
      <c r="BB25" s="58">
        <f t="shared" si="3"/>
        <v>0</v>
      </c>
      <c r="BC25" s="58">
        <f t="shared" si="3"/>
        <v>0</v>
      </c>
      <c r="BD25" s="58">
        <f t="shared" si="3"/>
        <v>0</v>
      </c>
      <c r="BE25" s="58">
        <f t="shared" si="3"/>
        <v>0</v>
      </c>
      <c r="BF25" s="58">
        <f t="shared" si="4"/>
        <v>0</v>
      </c>
      <c r="BG25" s="58">
        <f t="shared" si="5"/>
        <v>0</v>
      </c>
      <c r="BH25" s="58">
        <f t="shared" si="6"/>
        <v>0</v>
      </c>
      <c r="BI25" s="58">
        <f t="shared" si="7"/>
        <v>0</v>
      </c>
      <c r="BJ25" s="58">
        <f t="shared" si="8"/>
        <v>0</v>
      </c>
      <c r="BK25" s="58">
        <f t="shared" si="9"/>
        <v>0</v>
      </c>
      <c r="BL25" s="58">
        <f t="shared" si="10"/>
        <v>0</v>
      </c>
      <c r="BM25" s="58">
        <f t="shared" si="11"/>
        <v>0</v>
      </c>
      <c r="BN25" s="58">
        <f t="shared" si="12"/>
        <v>0</v>
      </c>
      <c r="BO25" s="58">
        <f t="shared" si="13"/>
        <v>0</v>
      </c>
      <c r="BP25" s="58">
        <f t="shared" si="14"/>
        <v>0</v>
      </c>
      <c r="BQ25" s="58">
        <f t="shared" si="15"/>
        <v>0</v>
      </c>
      <c r="BR25" s="58">
        <f t="shared" si="16"/>
        <v>0</v>
      </c>
      <c r="BS25" s="58">
        <f t="shared" si="17"/>
        <v>0</v>
      </c>
      <c r="BT25" s="58">
        <f t="shared" si="18"/>
        <v>0</v>
      </c>
      <c r="BU25" s="58">
        <f t="shared" si="19"/>
        <v>0</v>
      </c>
      <c r="BV25" s="58">
        <f t="shared" si="20"/>
        <v>0</v>
      </c>
      <c r="BW25" s="58">
        <f t="shared" si="21"/>
        <v>0</v>
      </c>
      <c r="BX25" s="58">
        <f t="shared" si="22"/>
        <v>0</v>
      </c>
      <c r="BY25" s="58">
        <f t="shared" si="23"/>
        <v>0</v>
      </c>
      <c r="BZ25" s="58">
        <f t="shared" si="24"/>
        <v>0</v>
      </c>
      <c r="CA25" s="58">
        <f t="shared" si="25"/>
        <v>0</v>
      </c>
      <c r="CB25" s="68">
        <f t="shared" si="26"/>
        <v>0</v>
      </c>
      <c r="CC25" s="58">
        <f t="shared" si="27"/>
        <v>0</v>
      </c>
      <c r="CD25" s="68">
        <f t="shared" si="28"/>
        <v>0</v>
      </c>
      <c r="CE25" s="58">
        <f t="shared" si="29"/>
        <v>0</v>
      </c>
      <c r="CF25" s="59">
        <f t="shared" si="30"/>
        <v>0</v>
      </c>
      <c r="CG25" s="59">
        <f t="shared" si="31"/>
        <v>0</v>
      </c>
    </row>
    <row r="26" spans="1:85" ht="18.75" customHeight="1" x14ac:dyDescent="0.15">
      <c r="A26" s="13">
        <v>5</v>
      </c>
      <c r="B26" s="191"/>
      <c r="C26" s="190"/>
      <c r="D26" s="190"/>
      <c r="E26" s="190"/>
      <c r="F26" s="190"/>
      <c r="G26" s="190"/>
      <c r="H26" s="190"/>
      <c r="I26" s="190"/>
      <c r="J26" s="14"/>
      <c r="K26" s="109"/>
      <c r="L26" s="110"/>
      <c r="M26" s="109"/>
      <c r="N26" s="110"/>
      <c r="O26" s="130"/>
      <c r="P26" s="131"/>
      <c r="Q26" s="5"/>
      <c r="R26" s="71"/>
      <c r="S26" s="74"/>
      <c r="T26" s="74"/>
      <c r="U26" s="71"/>
      <c r="V26" s="79"/>
      <c r="W26" s="15"/>
      <c r="X26" s="14"/>
      <c r="Y26" s="86"/>
      <c r="Z26" s="15"/>
      <c r="AA26" s="14"/>
      <c r="AB26" s="16"/>
      <c r="AC26" s="15"/>
      <c r="AD26" s="14"/>
      <c r="AE26" s="16"/>
      <c r="AF26" s="15"/>
      <c r="AG26" s="14"/>
      <c r="AH26" s="83"/>
      <c r="AI26" s="15"/>
      <c r="AJ26" s="14"/>
      <c r="AK26" s="16"/>
      <c r="AL26" s="15"/>
      <c r="AM26" s="14"/>
      <c r="AN26" s="16"/>
      <c r="AO26" s="102"/>
      <c r="AP26" s="103"/>
      <c r="AQ26" s="18">
        <f t="shared" ref="AQ25:AQ88" si="32">CE26</f>
        <v>0</v>
      </c>
      <c r="AR26" s="19" t="str">
        <f t="shared" ref="AR25:AR88" si="33">IF(COUNTIF(BB26:CA26,-1)+COUNTIF(BB26:CA26,"NG"),"NG","OK")</f>
        <v>OK</v>
      </c>
      <c r="AS26" s="20" t="str">
        <f t="shared" ref="AS25:AS88" si="34">IF(AQ26=0,"-",IF(AND(CF26&lt;=2,CG26&lt;=1),"OK","NG"))</f>
        <v>-</v>
      </c>
      <c r="AT26" s="38"/>
      <c r="AU26" s="38"/>
      <c r="AV26" s="38"/>
      <c r="AW26" s="38"/>
      <c r="AX26" s="38"/>
      <c r="AY26" s="38"/>
      <c r="AZ26" s="55"/>
      <c r="BA26" s="58"/>
      <c r="BB26" s="58">
        <f t="shared" si="3"/>
        <v>0</v>
      </c>
      <c r="BC26" s="58">
        <f t="shared" si="3"/>
        <v>0</v>
      </c>
      <c r="BD26" s="58">
        <f t="shared" si="3"/>
        <v>0</v>
      </c>
      <c r="BE26" s="58">
        <f t="shared" si="3"/>
        <v>0</v>
      </c>
      <c r="BF26" s="58">
        <f t="shared" si="4"/>
        <v>0</v>
      </c>
      <c r="BG26" s="58">
        <f t="shared" si="5"/>
        <v>0</v>
      </c>
      <c r="BH26" s="58">
        <f t="shared" si="6"/>
        <v>0</v>
      </c>
      <c r="BI26" s="58">
        <f t="shared" si="7"/>
        <v>0</v>
      </c>
      <c r="BJ26" s="58">
        <f t="shared" si="8"/>
        <v>0</v>
      </c>
      <c r="BK26" s="58">
        <f t="shared" si="9"/>
        <v>0</v>
      </c>
      <c r="BL26" s="58">
        <f t="shared" si="10"/>
        <v>0</v>
      </c>
      <c r="BM26" s="58">
        <f t="shared" si="11"/>
        <v>0</v>
      </c>
      <c r="BN26" s="58">
        <f t="shared" si="12"/>
        <v>0</v>
      </c>
      <c r="BO26" s="58">
        <f t="shared" si="13"/>
        <v>0</v>
      </c>
      <c r="BP26" s="58">
        <f t="shared" si="14"/>
        <v>0</v>
      </c>
      <c r="BQ26" s="58">
        <f t="shared" si="15"/>
        <v>0</v>
      </c>
      <c r="BR26" s="58">
        <f t="shared" si="16"/>
        <v>0</v>
      </c>
      <c r="BS26" s="58">
        <f t="shared" si="17"/>
        <v>0</v>
      </c>
      <c r="BT26" s="58">
        <f t="shared" si="18"/>
        <v>0</v>
      </c>
      <c r="BU26" s="58">
        <f t="shared" si="19"/>
        <v>0</v>
      </c>
      <c r="BV26" s="58">
        <f t="shared" si="20"/>
        <v>0</v>
      </c>
      <c r="BW26" s="58">
        <f t="shared" si="21"/>
        <v>0</v>
      </c>
      <c r="BX26" s="58">
        <f t="shared" si="22"/>
        <v>0</v>
      </c>
      <c r="BY26" s="58">
        <f t="shared" si="23"/>
        <v>0</v>
      </c>
      <c r="BZ26" s="58">
        <f t="shared" si="24"/>
        <v>0</v>
      </c>
      <c r="CA26" s="58">
        <f t="shared" si="25"/>
        <v>0</v>
      </c>
      <c r="CB26" s="68">
        <f t="shared" si="26"/>
        <v>0</v>
      </c>
      <c r="CC26" s="58">
        <f t="shared" si="27"/>
        <v>0</v>
      </c>
      <c r="CD26" s="68">
        <f t="shared" si="28"/>
        <v>0</v>
      </c>
      <c r="CE26" s="58">
        <f t="shared" si="29"/>
        <v>0</v>
      </c>
      <c r="CF26" s="59">
        <f t="shared" si="30"/>
        <v>0</v>
      </c>
      <c r="CG26" s="59">
        <f t="shared" si="31"/>
        <v>0</v>
      </c>
    </row>
    <row r="27" spans="1:85" ht="18.75" customHeight="1" x14ac:dyDescent="0.15">
      <c r="A27" s="13">
        <v>6</v>
      </c>
      <c r="B27" s="191"/>
      <c r="C27" s="190"/>
      <c r="D27" s="190"/>
      <c r="E27" s="190"/>
      <c r="F27" s="190"/>
      <c r="G27" s="190"/>
      <c r="H27" s="190"/>
      <c r="I27" s="190"/>
      <c r="J27" s="14"/>
      <c r="K27" s="109"/>
      <c r="L27" s="110"/>
      <c r="M27" s="109"/>
      <c r="N27" s="110"/>
      <c r="O27" s="130"/>
      <c r="P27" s="131"/>
      <c r="Q27" s="5"/>
      <c r="R27" s="71"/>
      <c r="S27" s="74"/>
      <c r="T27" s="74"/>
      <c r="U27" s="71"/>
      <c r="V27" s="79"/>
      <c r="W27" s="17"/>
      <c r="X27" s="14"/>
      <c r="Y27" s="86"/>
      <c r="Z27" s="15"/>
      <c r="AA27" s="14"/>
      <c r="AB27" s="16"/>
      <c r="AC27" s="15"/>
      <c r="AD27" s="14"/>
      <c r="AE27" s="16"/>
      <c r="AF27" s="15"/>
      <c r="AG27" s="14"/>
      <c r="AH27" s="83"/>
      <c r="AI27" s="15"/>
      <c r="AJ27" s="14"/>
      <c r="AK27" s="16"/>
      <c r="AL27" s="15"/>
      <c r="AM27" s="14"/>
      <c r="AN27" s="16"/>
      <c r="AO27" s="102"/>
      <c r="AP27" s="103"/>
      <c r="AQ27" s="18">
        <f t="shared" si="32"/>
        <v>0</v>
      </c>
      <c r="AR27" s="19" t="str">
        <f t="shared" si="33"/>
        <v>OK</v>
      </c>
      <c r="AS27" s="20" t="str">
        <f t="shared" si="34"/>
        <v>-</v>
      </c>
      <c r="AT27" s="38"/>
      <c r="AU27" s="38"/>
      <c r="AV27" s="38"/>
      <c r="AW27" s="38"/>
      <c r="AX27" s="38"/>
      <c r="AY27" s="38"/>
      <c r="AZ27" s="55"/>
      <c r="BA27" s="58"/>
      <c r="BB27" s="58">
        <f t="shared" si="3"/>
        <v>0</v>
      </c>
      <c r="BC27" s="58">
        <f t="shared" si="3"/>
        <v>0</v>
      </c>
      <c r="BD27" s="58">
        <f t="shared" si="3"/>
        <v>0</v>
      </c>
      <c r="BE27" s="58">
        <f t="shared" si="3"/>
        <v>0</v>
      </c>
      <c r="BF27" s="58">
        <f t="shared" si="4"/>
        <v>0</v>
      </c>
      <c r="BG27" s="58">
        <f t="shared" si="5"/>
        <v>0</v>
      </c>
      <c r="BH27" s="58">
        <f t="shared" si="6"/>
        <v>0</v>
      </c>
      <c r="BI27" s="58">
        <f t="shared" si="7"/>
        <v>0</v>
      </c>
      <c r="BJ27" s="58">
        <f t="shared" si="8"/>
        <v>0</v>
      </c>
      <c r="BK27" s="58">
        <f t="shared" si="9"/>
        <v>0</v>
      </c>
      <c r="BL27" s="58">
        <f t="shared" si="10"/>
        <v>0</v>
      </c>
      <c r="BM27" s="58">
        <f t="shared" si="11"/>
        <v>0</v>
      </c>
      <c r="BN27" s="58">
        <f t="shared" si="12"/>
        <v>0</v>
      </c>
      <c r="BO27" s="58">
        <f t="shared" si="13"/>
        <v>0</v>
      </c>
      <c r="BP27" s="58">
        <f t="shared" si="14"/>
        <v>0</v>
      </c>
      <c r="BQ27" s="58">
        <f t="shared" si="15"/>
        <v>0</v>
      </c>
      <c r="BR27" s="58">
        <f t="shared" si="16"/>
        <v>0</v>
      </c>
      <c r="BS27" s="58">
        <f t="shared" si="17"/>
        <v>0</v>
      </c>
      <c r="BT27" s="58">
        <f t="shared" si="18"/>
        <v>0</v>
      </c>
      <c r="BU27" s="58">
        <f t="shared" si="19"/>
        <v>0</v>
      </c>
      <c r="BV27" s="58">
        <f t="shared" si="20"/>
        <v>0</v>
      </c>
      <c r="BW27" s="58">
        <f t="shared" si="21"/>
        <v>0</v>
      </c>
      <c r="BX27" s="58">
        <f t="shared" si="22"/>
        <v>0</v>
      </c>
      <c r="BY27" s="58">
        <f t="shared" si="23"/>
        <v>0</v>
      </c>
      <c r="BZ27" s="58">
        <f t="shared" si="24"/>
        <v>0</v>
      </c>
      <c r="CA27" s="58">
        <f t="shared" si="25"/>
        <v>0</v>
      </c>
      <c r="CB27" s="68">
        <f t="shared" si="26"/>
        <v>0</v>
      </c>
      <c r="CC27" s="58">
        <f t="shared" si="27"/>
        <v>0</v>
      </c>
      <c r="CD27" s="68">
        <f t="shared" si="28"/>
        <v>0</v>
      </c>
      <c r="CE27" s="58">
        <f t="shared" si="29"/>
        <v>0</v>
      </c>
      <c r="CF27" s="59">
        <f t="shared" si="30"/>
        <v>0</v>
      </c>
      <c r="CG27" s="59">
        <f t="shared" si="31"/>
        <v>0</v>
      </c>
    </row>
    <row r="28" spans="1:85" ht="18.75" customHeight="1" x14ac:dyDescent="0.15">
      <c r="A28" s="13">
        <v>7</v>
      </c>
      <c r="B28" s="191"/>
      <c r="C28" s="190"/>
      <c r="D28" s="190"/>
      <c r="E28" s="190"/>
      <c r="F28" s="190"/>
      <c r="G28" s="190"/>
      <c r="H28" s="190"/>
      <c r="I28" s="190"/>
      <c r="J28" s="14"/>
      <c r="K28" s="109"/>
      <c r="L28" s="110"/>
      <c r="M28" s="109"/>
      <c r="N28" s="110"/>
      <c r="O28" s="130"/>
      <c r="P28" s="131"/>
      <c r="Q28" s="5"/>
      <c r="R28" s="71"/>
      <c r="S28" s="74"/>
      <c r="T28" s="74"/>
      <c r="U28" s="71"/>
      <c r="V28" s="79"/>
      <c r="W28" s="17"/>
      <c r="X28" s="14"/>
      <c r="Y28" s="86"/>
      <c r="Z28" s="15"/>
      <c r="AA28" s="14"/>
      <c r="AB28" s="16"/>
      <c r="AC28" s="15"/>
      <c r="AD28" s="14"/>
      <c r="AE28" s="16"/>
      <c r="AF28" s="15"/>
      <c r="AG28" s="14"/>
      <c r="AH28" s="83"/>
      <c r="AI28" s="15"/>
      <c r="AJ28" s="14"/>
      <c r="AK28" s="16"/>
      <c r="AL28" s="15"/>
      <c r="AM28" s="14"/>
      <c r="AN28" s="16"/>
      <c r="AO28" s="102"/>
      <c r="AP28" s="103"/>
      <c r="AQ28" s="18">
        <f t="shared" si="32"/>
        <v>0</v>
      </c>
      <c r="AR28" s="19" t="str">
        <f t="shared" si="33"/>
        <v>OK</v>
      </c>
      <c r="AS28" s="20" t="str">
        <f t="shared" si="34"/>
        <v>-</v>
      </c>
      <c r="AT28" s="38"/>
      <c r="AU28" s="38"/>
      <c r="AV28" s="38"/>
      <c r="AW28" s="38"/>
      <c r="AX28" s="38"/>
      <c r="AY28" s="38"/>
      <c r="AZ28" s="55"/>
      <c r="BA28" s="58"/>
      <c r="BB28" s="58">
        <f t="shared" si="3"/>
        <v>0</v>
      </c>
      <c r="BC28" s="58">
        <f t="shared" si="3"/>
        <v>0</v>
      </c>
      <c r="BD28" s="58">
        <f t="shared" si="3"/>
        <v>0</v>
      </c>
      <c r="BE28" s="58">
        <f t="shared" si="3"/>
        <v>0</v>
      </c>
      <c r="BF28" s="58">
        <f t="shared" si="4"/>
        <v>0</v>
      </c>
      <c r="BG28" s="58">
        <f t="shared" si="5"/>
        <v>0</v>
      </c>
      <c r="BH28" s="58">
        <f t="shared" si="6"/>
        <v>0</v>
      </c>
      <c r="BI28" s="58">
        <f t="shared" si="7"/>
        <v>0</v>
      </c>
      <c r="BJ28" s="58">
        <f t="shared" si="8"/>
        <v>0</v>
      </c>
      <c r="BK28" s="58">
        <f t="shared" si="9"/>
        <v>0</v>
      </c>
      <c r="BL28" s="58">
        <f t="shared" si="10"/>
        <v>0</v>
      </c>
      <c r="BM28" s="58">
        <f t="shared" si="11"/>
        <v>0</v>
      </c>
      <c r="BN28" s="58">
        <f t="shared" si="12"/>
        <v>0</v>
      </c>
      <c r="BO28" s="58">
        <f t="shared" si="13"/>
        <v>0</v>
      </c>
      <c r="BP28" s="58">
        <f t="shared" si="14"/>
        <v>0</v>
      </c>
      <c r="BQ28" s="58">
        <f t="shared" si="15"/>
        <v>0</v>
      </c>
      <c r="BR28" s="58">
        <f t="shared" si="16"/>
        <v>0</v>
      </c>
      <c r="BS28" s="58">
        <f t="shared" si="17"/>
        <v>0</v>
      </c>
      <c r="BT28" s="58">
        <f t="shared" si="18"/>
        <v>0</v>
      </c>
      <c r="BU28" s="58">
        <f t="shared" si="19"/>
        <v>0</v>
      </c>
      <c r="BV28" s="58">
        <f t="shared" si="20"/>
        <v>0</v>
      </c>
      <c r="BW28" s="58">
        <f t="shared" si="21"/>
        <v>0</v>
      </c>
      <c r="BX28" s="58">
        <f t="shared" si="22"/>
        <v>0</v>
      </c>
      <c r="BY28" s="58">
        <f t="shared" si="23"/>
        <v>0</v>
      </c>
      <c r="BZ28" s="58">
        <f t="shared" si="24"/>
        <v>0</v>
      </c>
      <c r="CA28" s="58">
        <f t="shared" si="25"/>
        <v>0</v>
      </c>
      <c r="CB28" s="68">
        <f t="shared" si="26"/>
        <v>0</v>
      </c>
      <c r="CC28" s="58">
        <f t="shared" si="27"/>
        <v>0</v>
      </c>
      <c r="CD28" s="68">
        <f t="shared" si="28"/>
        <v>0</v>
      </c>
      <c r="CE28" s="58">
        <f t="shared" si="29"/>
        <v>0</v>
      </c>
      <c r="CF28" s="59">
        <f t="shared" si="30"/>
        <v>0</v>
      </c>
      <c r="CG28" s="59">
        <f t="shared" si="31"/>
        <v>0</v>
      </c>
    </row>
    <row r="29" spans="1:85" ht="18.75" customHeight="1" x14ac:dyDescent="0.15">
      <c r="A29" s="13">
        <v>8</v>
      </c>
      <c r="B29" s="191"/>
      <c r="C29" s="190"/>
      <c r="D29" s="190"/>
      <c r="E29" s="190"/>
      <c r="F29" s="190"/>
      <c r="G29" s="190"/>
      <c r="H29" s="190"/>
      <c r="I29" s="190"/>
      <c r="J29" s="14"/>
      <c r="K29" s="109"/>
      <c r="L29" s="110"/>
      <c r="M29" s="109"/>
      <c r="N29" s="110"/>
      <c r="O29" s="130"/>
      <c r="P29" s="131"/>
      <c r="Q29" s="5"/>
      <c r="R29" s="71"/>
      <c r="S29" s="74"/>
      <c r="T29" s="74"/>
      <c r="U29" s="71"/>
      <c r="V29" s="79"/>
      <c r="W29" s="17"/>
      <c r="X29" s="14"/>
      <c r="Y29" s="86"/>
      <c r="Z29" s="15"/>
      <c r="AA29" s="14"/>
      <c r="AB29" s="16"/>
      <c r="AC29" s="15"/>
      <c r="AD29" s="14"/>
      <c r="AE29" s="16"/>
      <c r="AF29" s="15"/>
      <c r="AG29" s="14"/>
      <c r="AH29" s="83"/>
      <c r="AI29" s="15"/>
      <c r="AJ29" s="14"/>
      <c r="AK29" s="16"/>
      <c r="AL29" s="15"/>
      <c r="AM29" s="14"/>
      <c r="AN29" s="16"/>
      <c r="AO29" s="102"/>
      <c r="AP29" s="103"/>
      <c r="AQ29" s="18">
        <f t="shared" si="32"/>
        <v>0</v>
      </c>
      <c r="AR29" s="19" t="str">
        <f t="shared" si="33"/>
        <v>OK</v>
      </c>
      <c r="AS29" s="20" t="str">
        <f t="shared" si="34"/>
        <v>-</v>
      </c>
      <c r="AT29" s="38"/>
      <c r="AU29" s="38"/>
      <c r="AV29" s="38"/>
      <c r="AW29" s="38"/>
      <c r="AX29" s="38"/>
      <c r="AY29" s="38"/>
      <c r="AZ29" s="55"/>
      <c r="BA29" s="58"/>
      <c r="BB29" s="58">
        <f t="shared" si="3"/>
        <v>0</v>
      </c>
      <c r="BC29" s="58">
        <f t="shared" si="3"/>
        <v>0</v>
      </c>
      <c r="BD29" s="58">
        <f t="shared" si="3"/>
        <v>0</v>
      </c>
      <c r="BE29" s="58">
        <f t="shared" si="3"/>
        <v>0</v>
      </c>
      <c r="BF29" s="58">
        <f t="shared" si="4"/>
        <v>0</v>
      </c>
      <c r="BG29" s="58">
        <f t="shared" si="5"/>
        <v>0</v>
      </c>
      <c r="BH29" s="58">
        <f t="shared" si="6"/>
        <v>0</v>
      </c>
      <c r="BI29" s="58">
        <f t="shared" si="7"/>
        <v>0</v>
      </c>
      <c r="BJ29" s="58">
        <f t="shared" si="8"/>
        <v>0</v>
      </c>
      <c r="BK29" s="58">
        <f t="shared" si="9"/>
        <v>0</v>
      </c>
      <c r="BL29" s="58">
        <f t="shared" si="10"/>
        <v>0</v>
      </c>
      <c r="BM29" s="58">
        <f t="shared" si="11"/>
        <v>0</v>
      </c>
      <c r="BN29" s="58">
        <f t="shared" si="12"/>
        <v>0</v>
      </c>
      <c r="BO29" s="58">
        <f t="shared" si="13"/>
        <v>0</v>
      </c>
      <c r="BP29" s="58">
        <f t="shared" si="14"/>
        <v>0</v>
      </c>
      <c r="BQ29" s="58">
        <f t="shared" si="15"/>
        <v>0</v>
      </c>
      <c r="BR29" s="58">
        <f t="shared" si="16"/>
        <v>0</v>
      </c>
      <c r="BS29" s="58">
        <f t="shared" si="17"/>
        <v>0</v>
      </c>
      <c r="BT29" s="58">
        <f t="shared" si="18"/>
        <v>0</v>
      </c>
      <c r="BU29" s="58">
        <f t="shared" si="19"/>
        <v>0</v>
      </c>
      <c r="BV29" s="58">
        <f t="shared" si="20"/>
        <v>0</v>
      </c>
      <c r="BW29" s="58">
        <f t="shared" si="21"/>
        <v>0</v>
      </c>
      <c r="BX29" s="58">
        <f t="shared" si="22"/>
        <v>0</v>
      </c>
      <c r="BY29" s="58">
        <f t="shared" si="23"/>
        <v>0</v>
      </c>
      <c r="BZ29" s="58">
        <f t="shared" si="24"/>
        <v>0</v>
      </c>
      <c r="CA29" s="58">
        <f t="shared" si="25"/>
        <v>0</v>
      </c>
      <c r="CB29" s="68">
        <f t="shared" si="26"/>
        <v>0</v>
      </c>
      <c r="CC29" s="58">
        <f t="shared" si="27"/>
        <v>0</v>
      </c>
      <c r="CD29" s="68">
        <f t="shared" si="28"/>
        <v>0</v>
      </c>
      <c r="CE29" s="58">
        <f t="shared" si="29"/>
        <v>0</v>
      </c>
      <c r="CF29" s="59">
        <f t="shared" si="30"/>
        <v>0</v>
      </c>
      <c r="CG29" s="59">
        <f t="shared" si="31"/>
        <v>0</v>
      </c>
    </row>
    <row r="30" spans="1:85" ht="18.75" customHeight="1" x14ac:dyDescent="0.15">
      <c r="A30" s="13">
        <v>9</v>
      </c>
      <c r="B30" s="191"/>
      <c r="C30" s="190"/>
      <c r="D30" s="190"/>
      <c r="E30" s="190"/>
      <c r="F30" s="190"/>
      <c r="G30" s="190"/>
      <c r="H30" s="190"/>
      <c r="I30" s="190"/>
      <c r="J30" s="14"/>
      <c r="K30" s="109"/>
      <c r="L30" s="110"/>
      <c r="M30" s="109"/>
      <c r="N30" s="110"/>
      <c r="O30" s="130"/>
      <c r="P30" s="131"/>
      <c r="Q30" s="5"/>
      <c r="R30" s="71"/>
      <c r="S30" s="74"/>
      <c r="T30" s="74"/>
      <c r="U30" s="71"/>
      <c r="V30" s="79"/>
      <c r="W30" s="17"/>
      <c r="X30" s="14"/>
      <c r="Y30" s="86"/>
      <c r="Z30" s="15"/>
      <c r="AA30" s="14"/>
      <c r="AB30" s="16"/>
      <c r="AC30" s="15"/>
      <c r="AD30" s="14"/>
      <c r="AE30" s="16"/>
      <c r="AF30" s="15"/>
      <c r="AG30" s="14"/>
      <c r="AH30" s="83"/>
      <c r="AI30" s="15"/>
      <c r="AJ30" s="14"/>
      <c r="AK30" s="16"/>
      <c r="AL30" s="15"/>
      <c r="AM30" s="14"/>
      <c r="AN30" s="16"/>
      <c r="AO30" s="102"/>
      <c r="AP30" s="103"/>
      <c r="AQ30" s="18">
        <f t="shared" si="32"/>
        <v>0</v>
      </c>
      <c r="AR30" s="19" t="str">
        <f t="shared" si="33"/>
        <v>OK</v>
      </c>
      <c r="AS30" s="20" t="str">
        <f t="shared" si="34"/>
        <v>-</v>
      </c>
      <c r="AT30" s="38"/>
      <c r="AU30" s="38"/>
      <c r="AV30" s="38"/>
      <c r="AW30" s="38"/>
      <c r="AX30" s="38"/>
      <c r="AY30" s="38"/>
      <c r="AZ30" s="55"/>
      <c r="BA30" s="58"/>
      <c r="BB30" s="58">
        <f t="shared" si="3"/>
        <v>0</v>
      </c>
      <c r="BC30" s="58">
        <f t="shared" si="3"/>
        <v>0</v>
      </c>
      <c r="BD30" s="58">
        <f t="shared" si="3"/>
        <v>0</v>
      </c>
      <c r="BE30" s="58">
        <f t="shared" si="3"/>
        <v>0</v>
      </c>
      <c r="BF30" s="58">
        <f t="shared" si="4"/>
        <v>0</v>
      </c>
      <c r="BG30" s="58">
        <f t="shared" si="5"/>
        <v>0</v>
      </c>
      <c r="BH30" s="58">
        <f t="shared" si="6"/>
        <v>0</v>
      </c>
      <c r="BI30" s="58">
        <f t="shared" si="7"/>
        <v>0</v>
      </c>
      <c r="BJ30" s="58">
        <f t="shared" si="8"/>
        <v>0</v>
      </c>
      <c r="BK30" s="58">
        <f t="shared" si="9"/>
        <v>0</v>
      </c>
      <c r="BL30" s="58">
        <f t="shared" si="10"/>
        <v>0</v>
      </c>
      <c r="BM30" s="58">
        <f t="shared" si="11"/>
        <v>0</v>
      </c>
      <c r="BN30" s="58">
        <f t="shared" si="12"/>
        <v>0</v>
      </c>
      <c r="BO30" s="58">
        <f t="shared" si="13"/>
        <v>0</v>
      </c>
      <c r="BP30" s="58">
        <f t="shared" si="14"/>
        <v>0</v>
      </c>
      <c r="BQ30" s="58">
        <f t="shared" si="15"/>
        <v>0</v>
      </c>
      <c r="BR30" s="58">
        <f t="shared" si="16"/>
        <v>0</v>
      </c>
      <c r="BS30" s="58">
        <f t="shared" si="17"/>
        <v>0</v>
      </c>
      <c r="BT30" s="58">
        <f t="shared" si="18"/>
        <v>0</v>
      </c>
      <c r="BU30" s="58">
        <f t="shared" si="19"/>
        <v>0</v>
      </c>
      <c r="BV30" s="58">
        <f t="shared" si="20"/>
        <v>0</v>
      </c>
      <c r="BW30" s="58">
        <f t="shared" si="21"/>
        <v>0</v>
      </c>
      <c r="BX30" s="58">
        <f t="shared" si="22"/>
        <v>0</v>
      </c>
      <c r="BY30" s="58">
        <f t="shared" si="23"/>
        <v>0</v>
      </c>
      <c r="BZ30" s="58">
        <f t="shared" si="24"/>
        <v>0</v>
      </c>
      <c r="CA30" s="58">
        <f t="shared" si="25"/>
        <v>0</v>
      </c>
      <c r="CB30" s="68">
        <f t="shared" si="26"/>
        <v>0</v>
      </c>
      <c r="CC30" s="58">
        <f t="shared" si="27"/>
        <v>0</v>
      </c>
      <c r="CD30" s="68">
        <f t="shared" si="28"/>
        <v>0</v>
      </c>
      <c r="CE30" s="58">
        <f t="shared" si="29"/>
        <v>0</v>
      </c>
      <c r="CF30" s="59">
        <f t="shared" si="30"/>
        <v>0</v>
      </c>
      <c r="CG30" s="59">
        <f t="shared" si="31"/>
        <v>0</v>
      </c>
    </row>
    <row r="31" spans="1:85" ht="18.75" customHeight="1" x14ac:dyDescent="0.15">
      <c r="A31" s="13">
        <v>10</v>
      </c>
      <c r="B31" s="191"/>
      <c r="C31" s="190"/>
      <c r="D31" s="190"/>
      <c r="E31" s="190"/>
      <c r="F31" s="190"/>
      <c r="G31" s="190"/>
      <c r="H31" s="190"/>
      <c r="I31" s="190"/>
      <c r="J31" s="14"/>
      <c r="K31" s="109"/>
      <c r="L31" s="110"/>
      <c r="M31" s="109"/>
      <c r="N31" s="110"/>
      <c r="O31" s="130"/>
      <c r="P31" s="131"/>
      <c r="Q31" s="5"/>
      <c r="R31" s="71"/>
      <c r="S31" s="74"/>
      <c r="T31" s="74"/>
      <c r="U31" s="71"/>
      <c r="V31" s="79"/>
      <c r="W31" s="17"/>
      <c r="X31" s="14"/>
      <c r="Y31" s="86"/>
      <c r="Z31" s="15"/>
      <c r="AA31" s="14"/>
      <c r="AB31" s="16"/>
      <c r="AC31" s="15"/>
      <c r="AD31" s="14"/>
      <c r="AE31" s="16"/>
      <c r="AF31" s="15"/>
      <c r="AG31" s="14"/>
      <c r="AH31" s="83"/>
      <c r="AI31" s="15"/>
      <c r="AJ31" s="14"/>
      <c r="AK31" s="16"/>
      <c r="AL31" s="15"/>
      <c r="AM31" s="14"/>
      <c r="AN31" s="16"/>
      <c r="AO31" s="102"/>
      <c r="AP31" s="103"/>
      <c r="AQ31" s="18">
        <f t="shared" si="32"/>
        <v>0</v>
      </c>
      <c r="AR31" s="19" t="str">
        <f t="shared" si="33"/>
        <v>OK</v>
      </c>
      <c r="AS31" s="20" t="str">
        <f t="shared" si="34"/>
        <v>-</v>
      </c>
      <c r="AT31" s="38"/>
      <c r="AU31" s="38"/>
      <c r="AV31" s="38"/>
      <c r="AW31" s="38"/>
      <c r="AX31" s="38"/>
      <c r="AY31" s="38"/>
      <c r="AZ31" s="55"/>
      <c r="BA31" s="58"/>
      <c r="BB31" s="58">
        <f t="shared" si="3"/>
        <v>0</v>
      </c>
      <c r="BC31" s="58">
        <f t="shared" si="3"/>
        <v>0</v>
      </c>
      <c r="BD31" s="58">
        <f t="shared" si="3"/>
        <v>0</v>
      </c>
      <c r="BE31" s="58">
        <f t="shared" si="3"/>
        <v>0</v>
      </c>
      <c r="BF31" s="58">
        <f t="shared" si="4"/>
        <v>0</v>
      </c>
      <c r="BG31" s="58">
        <f t="shared" si="5"/>
        <v>0</v>
      </c>
      <c r="BH31" s="58">
        <f t="shared" si="6"/>
        <v>0</v>
      </c>
      <c r="BI31" s="58">
        <f t="shared" si="7"/>
        <v>0</v>
      </c>
      <c r="BJ31" s="58">
        <f t="shared" si="8"/>
        <v>0</v>
      </c>
      <c r="BK31" s="58">
        <f t="shared" si="9"/>
        <v>0</v>
      </c>
      <c r="BL31" s="58">
        <f t="shared" si="10"/>
        <v>0</v>
      </c>
      <c r="BM31" s="58">
        <f t="shared" si="11"/>
        <v>0</v>
      </c>
      <c r="BN31" s="58">
        <f t="shared" si="12"/>
        <v>0</v>
      </c>
      <c r="BO31" s="58">
        <f t="shared" si="13"/>
        <v>0</v>
      </c>
      <c r="BP31" s="58">
        <f t="shared" si="14"/>
        <v>0</v>
      </c>
      <c r="BQ31" s="58">
        <f t="shared" si="15"/>
        <v>0</v>
      </c>
      <c r="BR31" s="58">
        <f t="shared" si="16"/>
        <v>0</v>
      </c>
      <c r="BS31" s="58">
        <f t="shared" si="17"/>
        <v>0</v>
      </c>
      <c r="BT31" s="58">
        <f t="shared" si="18"/>
        <v>0</v>
      </c>
      <c r="BU31" s="58">
        <f t="shared" si="19"/>
        <v>0</v>
      </c>
      <c r="BV31" s="58">
        <f t="shared" si="20"/>
        <v>0</v>
      </c>
      <c r="BW31" s="58">
        <f t="shared" si="21"/>
        <v>0</v>
      </c>
      <c r="BX31" s="58">
        <f t="shared" si="22"/>
        <v>0</v>
      </c>
      <c r="BY31" s="58">
        <f t="shared" si="23"/>
        <v>0</v>
      </c>
      <c r="BZ31" s="58">
        <f t="shared" si="24"/>
        <v>0</v>
      </c>
      <c r="CA31" s="58">
        <f t="shared" si="25"/>
        <v>0</v>
      </c>
      <c r="CB31" s="68">
        <f t="shared" si="26"/>
        <v>0</v>
      </c>
      <c r="CC31" s="58">
        <f t="shared" si="27"/>
        <v>0</v>
      </c>
      <c r="CD31" s="68">
        <f t="shared" si="28"/>
        <v>0</v>
      </c>
      <c r="CE31" s="58">
        <f t="shared" si="29"/>
        <v>0</v>
      </c>
      <c r="CF31" s="59">
        <f t="shared" si="30"/>
        <v>0</v>
      </c>
      <c r="CG31" s="59">
        <f t="shared" si="31"/>
        <v>0</v>
      </c>
    </row>
    <row r="32" spans="1:85" ht="18.75" customHeight="1" x14ac:dyDescent="0.15">
      <c r="A32" s="13">
        <v>11</v>
      </c>
      <c r="B32" s="191"/>
      <c r="C32" s="190"/>
      <c r="D32" s="190"/>
      <c r="E32" s="190"/>
      <c r="F32" s="190"/>
      <c r="G32" s="190"/>
      <c r="H32" s="190"/>
      <c r="I32" s="190"/>
      <c r="J32" s="14"/>
      <c r="K32" s="109"/>
      <c r="L32" s="110"/>
      <c r="M32" s="109"/>
      <c r="N32" s="110"/>
      <c r="O32" s="130"/>
      <c r="P32" s="131"/>
      <c r="Q32" s="5"/>
      <c r="R32" s="71"/>
      <c r="S32" s="74"/>
      <c r="T32" s="74"/>
      <c r="U32" s="71"/>
      <c r="V32" s="79"/>
      <c r="W32" s="17"/>
      <c r="X32" s="14"/>
      <c r="Y32" s="86"/>
      <c r="Z32" s="15"/>
      <c r="AA32" s="14"/>
      <c r="AB32" s="16"/>
      <c r="AC32" s="15"/>
      <c r="AD32" s="14"/>
      <c r="AE32" s="16"/>
      <c r="AF32" s="15"/>
      <c r="AG32" s="14"/>
      <c r="AH32" s="83"/>
      <c r="AI32" s="15"/>
      <c r="AJ32" s="14"/>
      <c r="AK32" s="16"/>
      <c r="AL32" s="15"/>
      <c r="AM32" s="14"/>
      <c r="AN32" s="16"/>
      <c r="AO32" s="102"/>
      <c r="AP32" s="103"/>
      <c r="AQ32" s="18">
        <f t="shared" si="32"/>
        <v>0</v>
      </c>
      <c r="AR32" s="19" t="str">
        <f t="shared" si="33"/>
        <v>OK</v>
      </c>
      <c r="AS32" s="20" t="str">
        <f t="shared" si="34"/>
        <v>-</v>
      </c>
      <c r="AT32" s="38"/>
      <c r="AU32" s="38"/>
      <c r="AV32" s="38"/>
      <c r="AW32" s="38"/>
      <c r="AX32" s="38"/>
      <c r="AY32" s="38"/>
      <c r="AZ32" s="55"/>
      <c r="BA32" s="58"/>
      <c r="BB32" s="58">
        <f t="shared" si="3"/>
        <v>0</v>
      </c>
      <c r="BC32" s="58">
        <f t="shared" si="3"/>
        <v>0</v>
      </c>
      <c r="BD32" s="58">
        <f t="shared" si="3"/>
        <v>0</v>
      </c>
      <c r="BE32" s="58">
        <f t="shared" si="3"/>
        <v>0</v>
      </c>
      <c r="BF32" s="58">
        <f t="shared" si="4"/>
        <v>0</v>
      </c>
      <c r="BG32" s="58">
        <f t="shared" si="5"/>
        <v>0</v>
      </c>
      <c r="BH32" s="58">
        <f t="shared" si="6"/>
        <v>0</v>
      </c>
      <c r="BI32" s="58">
        <f t="shared" si="7"/>
        <v>0</v>
      </c>
      <c r="BJ32" s="58">
        <f t="shared" si="8"/>
        <v>0</v>
      </c>
      <c r="BK32" s="58">
        <f t="shared" si="9"/>
        <v>0</v>
      </c>
      <c r="BL32" s="58">
        <f t="shared" si="10"/>
        <v>0</v>
      </c>
      <c r="BM32" s="58">
        <f t="shared" si="11"/>
        <v>0</v>
      </c>
      <c r="BN32" s="58">
        <f t="shared" si="12"/>
        <v>0</v>
      </c>
      <c r="BO32" s="58">
        <f t="shared" si="13"/>
        <v>0</v>
      </c>
      <c r="BP32" s="58">
        <f t="shared" si="14"/>
        <v>0</v>
      </c>
      <c r="BQ32" s="58">
        <f t="shared" si="15"/>
        <v>0</v>
      </c>
      <c r="BR32" s="58">
        <f t="shared" si="16"/>
        <v>0</v>
      </c>
      <c r="BS32" s="58">
        <f t="shared" si="17"/>
        <v>0</v>
      </c>
      <c r="BT32" s="58">
        <f t="shared" si="18"/>
        <v>0</v>
      </c>
      <c r="BU32" s="58">
        <f t="shared" si="19"/>
        <v>0</v>
      </c>
      <c r="BV32" s="58">
        <f t="shared" si="20"/>
        <v>0</v>
      </c>
      <c r="BW32" s="58">
        <f t="shared" si="21"/>
        <v>0</v>
      </c>
      <c r="BX32" s="58">
        <f t="shared" si="22"/>
        <v>0</v>
      </c>
      <c r="BY32" s="58">
        <f t="shared" si="23"/>
        <v>0</v>
      </c>
      <c r="BZ32" s="58">
        <f t="shared" si="24"/>
        <v>0</v>
      </c>
      <c r="CA32" s="58">
        <f t="shared" si="25"/>
        <v>0</v>
      </c>
      <c r="CB32" s="68">
        <f t="shared" si="26"/>
        <v>0</v>
      </c>
      <c r="CC32" s="58">
        <f t="shared" si="27"/>
        <v>0</v>
      </c>
      <c r="CD32" s="68">
        <f t="shared" si="28"/>
        <v>0</v>
      </c>
      <c r="CE32" s="58">
        <f t="shared" si="29"/>
        <v>0</v>
      </c>
      <c r="CF32" s="59">
        <f t="shared" si="30"/>
        <v>0</v>
      </c>
      <c r="CG32" s="59">
        <f t="shared" si="31"/>
        <v>0</v>
      </c>
    </row>
    <row r="33" spans="1:85" ht="18.75" customHeight="1" x14ac:dyDescent="0.15">
      <c r="A33" s="13">
        <v>12</v>
      </c>
      <c r="B33" s="191"/>
      <c r="C33" s="190"/>
      <c r="D33" s="190"/>
      <c r="E33" s="190"/>
      <c r="F33" s="190"/>
      <c r="G33" s="190"/>
      <c r="H33" s="190"/>
      <c r="I33" s="190"/>
      <c r="J33" s="14"/>
      <c r="K33" s="109"/>
      <c r="L33" s="110"/>
      <c r="M33" s="109"/>
      <c r="N33" s="110"/>
      <c r="O33" s="130"/>
      <c r="P33" s="131"/>
      <c r="Q33" s="5"/>
      <c r="R33" s="71"/>
      <c r="S33" s="74"/>
      <c r="T33" s="74"/>
      <c r="U33" s="71"/>
      <c r="V33" s="79"/>
      <c r="W33" s="17"/>
      <c r="X33" s="14"/>
      <c r="Y33" s="86"/>
      <c r="Z33" s="15"/>
      <c r="AA33" s="14"/>
      <c r="AB33" s="16"/>
      <c r="AC33" s="15"/>
      <c r="AD33" s="14"/>
      <c r="AE33" s="16"/>
      <c r="AF33" s="15"/>
      <c r="AG33" s="14"/>
      <c r="AH33" s="83"/>
      <c r="AI33" s="15"/>
      <c r="AJ33" s="14"/>
      <c r="AK33" s="16"/>
      <c r="AL33" s="15"/>
      <c r="AM33" s="14"/>
      <c r="AN33" s="16"/>
      <c r="AO33" s="102"/>
      <c r="AP33" s="103"/>
      <c r="AQ33" s="18">
        <f t="shared" si="32"/>
        <v>0</v>
      </c>
      <c r="AR33" s="19" t="str">
        <f t="shared" si="33"/>
        <v>OK</v>
      </c>
      <c r="AS33" s="20" t="str">
        <f t="shared" si="34"/>
        <v>-</v>
      </c>
      <c r="AT33" s="38"/>
      <c r="AU33" s="38"/>
      <c r="AV33" s="38"/>
      <c r="AW33" s="38"/>
      <c r="AX33" s="38"/>
      <c r="AY33" s="38"/>
      <c r="AZ33" s="55"/>
      <c r="BA33" s="58"/>
      <c r="BB33" s="58">
        <f t="shared" si="3"/>
        <v>0</v>
      </c>
      <c r="BC33" s="58">
        <f t="shared" si="3"/>
        <v>0</v>
      </c>
      <c r="BD33" s="58">
        <f t="shared" si="3"/>
        <v>0</v>
      </c>
      <c r="BE33" s="58">
        <f t="shared" si="3"/>
        <v>0</v>
      </c>
      <c r="BF33" s="58">
        <f t="shared" si="4"/>
        <v>0</v>
      </c>
      <c r="BG33" s="58">
        <f t="shared" si="5"/>
        <v>0</v>
      </c>
      <c r="BH33" s="58">
        <f t="shared" si="6"/>
        <v>0</v>
      </c>
      <c r="BI33" s="58">
        <f t="shared" si="7"/>
        <v>0</v>
      </c>
      <c r="BJ33" s="58">
        <f t="shared" si="8"/>
        <v>0</v>
      </c>
      <c r="BK33" s="58">
        <f t="shared" si="9"/>
        <v>0</v>
      </c>
      <c r="BL33" s="58">
        <f t="shared" si="10"/>
        <v>0</v>
      </c>
      <c r="BM33" s="58">
        <f t="shared" si="11"/>
        <v>0</v>
      </c>
      <c r="BN33" s="58">
        <f t="shared" si="12"/>
        <v>0</v>
      </c>
      <c r="BO33" s="58">
        <f t="shared" si="13"/>
        <v>0</v>
      </c>
      <c r="BP33" s="58">
        <f t="shared" si="14"/>
        <v>0</v>
      </c>
      <c r="BQ33" s="58">
        <f t="shared" si="15"/>
        <v>0</v>
      </c>
      <c r="BR33" s="58">
        <f t="shared" si="16"/>
        <v>0</v>
      </c>
      <c r="BS33" s="58">
        <f t="shared" si="17"/>
        <v>0</v>
      </c>
      <c r="BT33" s="58">
        <f t="shared" si="18"/>
        <v>0</v>
      </c>
      <c r="BU33" s="58">
        <f t="shared" si="19"/>
        <v>0</v>
      </c>
      <c r="BV33" s="58">
        <f t="shared" si="20"/>
        <v>0</v>
      </c>
      <c r="BW33" s="58">
        <f t="shared" si="21"/>
        <v>0</v>
      </c>
      <c r="BX33" s="58">
        <f t="shared" si="22"/>
        <v>0</v>
      </c>
      <c r="BY33" s="58">
        <f t="shared" si="23"/>
        <v>0</v>
      </c>
      <c r="BZ33" s="58">
        <f t="shared" si="24"/>
        <v>0</v>
      </c>
      <c r="CA33" s="58">
        <f t="shared" si="25"/>
        <v>0</v>
      </c>
      <c r="CB33" s="68">
        <f t="shared" si="26"/>
        <v>0</v>
      </c>
      <c r="CC33" s="58">
        <f t="shared" si="27"/>
        <v>0</v>
      </c>
      <c r="CD33" s="68">
        <f t="shared" si="28"/>
        <v>0</v>
      </c>
      <c r="CE33" s="58">
        <f t="shared" si="29"/>
        <v>0</v>
      </c>
      <c r="CF33" s="59">
        <f t="shared" si="30"/>
        <v>0</v>
      </c>
      <c r="CG33" s="59">
        <f t="shared" si="31"/>
        <v>0</v>
      </c>
    </row>
    <row r="34" spans="1:85" ht="18.75" customHeight="1" x14ac:dyDescent="0.15">
      <c r="A34" s="13">
        <v>13</v>
      </c>
      <c r="B34" s="191"/>
      <c r="C34" s="190"/>
      <c r="D34" s="190"/>
      <c r="E34" s="190"/>
      <c r="F34" s="190"/>
      <c r="G34" s="190"/>
      <c r="H34" s="190"/>
      <c r="I34" s="190"/>
      <c r="J34" s="14"/>
      <c r="K34" s="109"/>
      <c r="L34" s="110"/>
      <c r="M34" s="109"/>
      <c r="N34" s="110"/>
      <c r="O34" s="130"/>
      <c r="P34" s="131"/>
      <c r="Q34" s="5"/>
      <c r="R34" s="71"/>
      <c r="S34" s="74"/>
      <c r="T34" s="74"/>
      <c r="U34" s="71"/>
      <c r="V34" s="79"/>
      <c r="W34" s="17"/>
      <c r="X34" s="14"/>
      <c r="Y34" s="86"/>
      <c r="Z34" s="15"/>
      <c r="AA34" s="14"/>
      <c r="AB34" s="16"/>
      <c r="AC34" s="15"/>
      <c r="AD34" s="14"/>
      <c r="AE34" s="16"/>
      <c r="AF34" s="15"/>
      <c r="AG34" s="14"/>
      <c r="AH34" s="83"/>
      <c r="AI34" s="15"/>
      <c r="AJ34" s="14"/>
      <c r="AK34" s="16"/>
      <c r="AL34" s="15"/>
      <c r="AM34" s="14"/>
      <c r="AN34" s="16"/>
      <c r="AO34" s="102"/>
      <c r="AP34" s="103"/>
      <c r="AQ34" s="18">
        <f t="shared" si="32"/>
        <v>0</v>
      </c>
      <c r="AR34" s="19" t="str">
        <f t="shared" si="33"/>
        <v>OK</v>
      </c>
      <c r="AS34" s="20" t="str">
        <f t="shared" si="34"/>
        <v>-</v>
      </c>
      <c r="AT34" s="38"/>
      <c r="AU34" s="38"/>
      <c r="AV34" s="38"/>
      <c r="AW34" s="38"/>
      <c r="AX34" s="38"/>
      <c r="AY34" s="38"/>
      <c r="AZ34" s="55"/>
      <c r="BA34" s="58"/>
      <c r="BB34" s="58">
        <f t="shared" si="3"/>
        <v>0</v>
      </c>
      <c r="BC34" s="58">
        <f t="shared" si="3"/>
        <v>0</v>
      </c>
      <c r="BD34" s="58">
        <f t="shared" si="3"/>
        <v>0</v>
      </c>
      <c r="BE34" s="58">
        <f t="shared" si="3"/>
        <v>0</v>
      </c>
      <c r="BF34" s="58">
        <f t="shared" si="4"/>
        <v>0</v>
      </c>
      <c r="BG34" s="58">
        <f t="shared" si="5"/>
        <v>0</v>
      </c>
      <c r="BH34" s="58">
        <f t="shared" si="6"/>
        <v>0</v>
      </c>
      <c r="BI34" s="58">
        <f t="shared" si="7"/>
        <v>0</v>
      </c>
      <c r="BJ34" s="58">
        <f t="shared" si="8"/>
        <v>0</v>
      </c>
      <c r="BK34" s="58">
        <f t="shared" si="9"/>
        <v>0</v>
      </c>
      <c r="BL34" s="58">
        <f t="shared" si="10"/>
        <v>0</v>
      </c>
      <c r="BM34" s="58">
        <f t="shared" si="11"/>
        <v>0</v>
      </c>
      <c r="BN34" s="58">
        <f t="shared" si="12"/>
        <v>0</v>
      </c>
      <c r="BO34" s="58">
        <f t="shared" si="13"/>
        <v>0</v>
      </c>
      <c r="BP34" s="58">
        <f t="shared" si="14"/>
        <v>0</v>
      </c>
      <c r="BQ34" s="58">
        <f t="shared" si="15"/>
        <v>0</v>
      </c>
      <c r="BR34" s="58">
        <f t="shared" si="16"/>
        <v>0</v>
      </c>
      <c r="BS34" s="58">
        <f t="shared" si="17"/>
        <v>0</v>
      </c>
      <c r="BT34" s="58">
        <f t="shared" si="18"/>
        <v>0</v>
      </c>
      <c r="BU34" s="58">
        <f t="shared" si="19"/>
        <v>0</v>
      </c>
      <c r="BV34" s="58">
        <f t="shared" si="20"/>
        <v>0</v>
      </c>
      <c r="BW34" s="58">
        <f t="shared" si="21"/>
        <v>0</v>
      </c>
      <c r="BX34" s="58">
        <f t="shared" si="22"/>
        <v>0</v>
      </c>
      <c r="BY34" s="58">
        <f t="shared" si="23"/>
        <v>0</v>
      </c>
      <c r="BZ34" s="58">
        <f t="shared" si="24"/>
        <v>0</v>
      </c>
      <c r="CA34" s="58">
        <f t="shared" si="25"/>
        <v>0</v>
      </c>
      <c r="CB34" s="68">
        <f t="shared" si="26"/>
        <v>0</v>
      </c>
      <c r="CC34" s="58">
        <f t="shared" si="27"/>
        <v>0</v>
      </c>
      <c r="CD34" s="68">
        <f t="shared" si="28"/>
        <v>0</v>
      </c>
      <c r="CE34" s="58">
        <f t="shared" si="29"/>
        <v>0</v>
      </c>
      <c r="CF34" s="59">
        <f t="shared" si="30"/>
        <v>0</v>
      </c>
      <c r="CG34" s="59">
        <f t="shared" si="31"/>
        <v>0</v>
      </c>
    </row>
    <row r="35" spans="1:85" ht="18.75" customHeight="1" x14ac:dyDescent="0.15">
      <c r="A35" s="13">
        <v>14</v>
      </c>
      <c r="B35" s="191"/>
      <c r="C35" s="190"/>
      <c r="D35" s="190"/>
      <c r="E35" s="190"/>
      <c r="F35" s="190"/>
      <c r="G35" s="190"/>
      <c r="H35" s="190"/>
      <c r="I35" s="190"/>
      <c r="J35" s="14"/>
      <c r="K35" s="109"/>
      <c r="L35" s="110"/>
      <c r="M35" s="109"/>
      <c r="N35" s="110"/>
      <c r="O35" s="130"/>
      <c r="P35" s="131"/>
      <c r="Q35" s="5"/>
      <c r="R35" s="71"/>
      <c r="S35" s="74"/>
      <c r="T35" s="74"/>
      <c r="U35" s="71"/>
      <c r="V35" s="79"/>
      <c r="W35" s="17"/>
      <c r="X35" s="14"/>
      <c r="Y35" s="86"/>
      <c r="Z35" s="15"/>
      <c r="AA35" s="14"/>
      <c r="AB35" s="16"/>
      <c r="AC35" s="15"/>
      <c r="AD35" s="14"/>
      <c r="AE35" s="16"/>
      <c r="AF35" s="15"/>
      <c r="AG35" s="14"/>
      <c r="AH35" s="83"/>
      <c r="AI35" s="15"/>
      <c r="AJ35" s="14"/>
      <c r="AK35" s="16"/>
      <c r="AL35" s="15"/>
      <c r="AM35" s="14"/>
      <c r="AN35" s="16"/>
      <c r="AO35" s="102"/>
      <c r="AP35" s="103"/>
      <c r="AQ35" s="18">
        <f t="shared" si="32"/>
        <v>0</v>
      </c>
      <c r="AR35" s="19" t="str">
        <f t="shared" si="33"/>
        <v>OK</v>
      </c>
      <c r="AS35" s="20" t="str">
        <f t="shared" si="34"/>
        <v>-</v>
      </c>
      <c r="AT35" s="38"/>
      <c r="AU35" s="38"/>
      <c r="AV35" s="38"/>
      <c r="AW35" s="38"/>
      <c r="AX35" s="38"/>
      <c r="AY35" s="38"/>
      <c r="AZ35" s="55"/>
      <c r="BA35" s="58"/>
      <c r="BB35" s="58">
        <f t="shared" si="3"/>
        <v>0</v>
      </c>
      <c r="BC35" s="58">
        <f t="shared" si="3"/>
        <v>0</v>
      </c>
      <c r="BD35" s="58">
        <f t="shared" si="3"/>
        <v>0</v>
      </c>
      <c r="BE35" s="58">
        <f t="shared" si="3"/>
        <v>0</v>
      </c>
      <c r="BF35" s="58">
        <f t="shared" si="4"/>
        <v>0</v>
      </c>
      <c r="BG35" s="58">
        <f t="shared" si="5"/>
        <v>0</v>
      </c>
      <c r="BH35" s="58">
        <f t="shared" si="6"/>
        <v>0</v>
      </c>
      <c r="BI35" s="58">
        <f t="shared" si="7"/>
        <v>0</v>
      </c>
      <c r="BJ35" s="58">
        <f t="shared" si="8"/>
        <v>0</v>
      </c>
      <c r="BK35" s="58">
        <f t="shared" si="9"/>
        <v>0</v>
      </c>
      <c r="BL35" s="58">
        <f t="shared" si="10"/>
        <v>0</v>
      </c>
      <c r="BM35" s="58">
        <f t="shared" si="11"/>
        <v>0</v>
      </c>
      <c r="BN35" s="58">
        <f t="shared" si="12"/>
        <v>0</v>
      </c>
      <c r="BO35" s="58">
        <f t="shared" si="13"/>
        <v>0</v>
      </c>
      <c r="BP35" s="58">
        <f t="shared" si="14"/>
        <v>0</v>
      </c>
      <c r="BQ35" s="58">
        <f t="shared" si="15"/>
        <v>0</v>
      </c>
      <c r="BR35" s="58">
        <f t="shared" si="16"/>
        <v>0</v>
      </c>
      <c r="BS35" s="58">
        <f t="shared" si="17"/>
        <v>0</v>
      </c>
      <c r="BT35" s="58">
        <f t="shared" si="18"/>
        <v>0</v>
      </c>
      <c r="BU35" s="58">
        <f t="shared" si="19"/>
        <v>0</v>
      </c>
      <c r="BV35" s="58">
        <f t="shared" si="20"/>
        <v>0</v>
      </c>
      <c r="BW35" s="58">
        <f t="shared" si="21"/>
        <v>0</v>
      </c>
      <c r="BX35" s="58">
        <f t="shared" si="22"/>
        <v>0</v>
      </c>
      <c r="BY35" s="58">
        <f t="shared" si="23"/>
        <v>0</v>
      </c>
      <c r="BZ35" s="58">
        <f t="shared" si="24"/>
        <v>0</v>
      </c>
      <c r="CA35" s="58">
        <f t="shared" si="25"/>
        <v>0</v>
      </c>
      <c r="CB35" s="68">
        <f t="shared" si="26"/>
        <v>0</v>
      </c>
      <c r="CC35" s="58">
        <f t="shared" si="27"/>
        <v>0</v>
      </c>
      <c r="CD35" s="68">
        <f t="shared" si="28"/>
        <v>0</v>
      </c>
      <c r="CE35" s="58">
        <f t="shared" si="29"/>
        <v>0</v>
      </c>
      <c r="CF35" s="59">
        <f t="shared" si="30"/>
        <v>0</v>
      </c>
      <c r="CG35" s="59">
        <f t="shared" si="31"/>
        <v>0</v>
      </c>
    </row>
    <row r="36" spans="1:85" ht="18.75" customHeight="1" x14ac:dyDescent="0.15">
      <c r="A36" s="13">
        <v>15</v>
      </c>
      <c r="B36" s="191"/>
      <c r="C36" s="190"/>
      <c r="D36" s="190"/>
      <c r="E36" s="190"/>
      <c r="F36" s="190"/>
      <c r="G36" s="190"/>
      <c r="H36" s="190"/>
      <c r="I36" s="190"/>
      <c r="J36" s="14"/>
      <c r="K36" s="109"/>
      <c r="L36" s="110"/>
      <c r="M36" s="109"/>
      <c r="N36" s="110"/>
      <c r="O36" s="130"/>
      <c r="P36" s="131"/>
      <c r="Q36" s="5"/>
      <c r="R36" s="71"/>
      <c r="S36" s="74"/>
      <c r="T36" s="74"/>
      <c r="U36" s="71"/>
      <c r="V36" s="79"/>
      <c r="W36" s="17"/>
      <c r="X36" s="14"/>
      <c r="Y36" s="86"/>
      <c r="Z36" s="15"/>
      <c r="AA36" s="14"/>
      <c r="AB36" s="16"/>
      <c r="AC36" s="15"/>
      <c r="AD36" s="14"/>
      <c r="AE36" s="16"/>
      <c r="AF36" s="15"/>
      <c r="AG36" s="14"/>
      <c r="AH36" s="83"/>
      <c r="AI36" s="15"/>
      <c r="AJ36" s="14"/>
      <c r="AK36" s="16"/>
      <c r="AL36" s="15"/>
      <c r="AM36" s="14"/>
      <c r="AN36" s="16"/>
      <c r="AO36" s="102"/>
      <c r="AP36" s="103"/>
      <c r="AQ36" s="18">
        <f t="shared" si="32"/>
        <v>0</v>
      </c>
      <c r="AR36" s="19" t="str">
        <f t="shared" si="33"/>
        <v>OK</v>
      </c>
      <c r="AS36" s="20" t="str">
        <f t="shared" si="34"/>
        <v>-</v>
      </c>
      <c r="AT36" s="38"/>
      <c r="AU36" s="38"/>
      <c r="AV36" s="38"/>
      <c r="AW36" s="38"/>
      <c r="AX36" s="38"/>
      <c r="AY36" s="38"/>
      <c r="AZ36" s="55"/>
      <c r="BA36" s="58"/>
      <c r="BB36" s="58">
        <f t="shared" si="3"/>
        <v>0</v>
      </c>
      <c r="BC36" s="58">
        <f t="shared" si="3"/>
        <v>0</v>
      </c>
      <c r="BD36" s="58">
        <f t="shared" si="3"/>
        <v>0</v>
      </c>
      <c r="BE36" s="58">
        <f t="shared" si="3"/>
        <v>0</v>
      </c>
      <c r="BF36" s="58">
        <f t="shared" si="4"/>
        <v>0</v>
      </c>
      <c r="BG36" s="58">
        <f t="shared" si="5"/>
        <v>0</v>
      </c>
      <c r="BH36" s="58">
        <f t="shared" si="6"/>
        <v>0</v>
      </c>
      <c r="BI36" s="58">
        <f t="shared" si="7"/>
        <v>0</v>
      </c>
      <c r="BJ36" s="58">
        <f t="shared" si="8"/>
        <v>0</v>
      </c>
      <c r="BK36" s="58">
        <f t="shared" si="9"/>
        <v>0</v>
      </c>
      <c r="BL36" s="58">
        <f t="shared" si="10"/>
        <v>0</v>
      </c>
      <c r="BM36" s="58">
        <f t="shared" si="11"/>
        <v>0</v>
      </c>
      <c r="BN36" s="58">
        <f t="shared" si="12"/>
        <v>0</v>
      </c>
      <c r="BO36" s="58">
        <f t="shared" si="13"/>
        <v>0</v>
      </c>
      <c r="BP36" s="58">
        <f t="shared" si="14"/>
        <v>0</v>
      </c>
      <c r="BQ36" s="58">
        <f t="shared" si="15"/>
        <v>0</v>
      </c>
      <c r="BR36" s="58">
        <f t="shared" si="16"/>
        <v>0</v>
      </c>
      <c r="BS36" s="58">
        <f t="shared" si="17"/>
        <v>0</v>
      </c>
      <c r="BT36" s="58">
        <f t="shared" si="18"/>
        <v>0</v>
      </c>
      <c r="BU36" s="58">
        <f t="shared" si="19"/>
        <v>0</v>
      </c>
      <c r="BV36" s="58">
        <f t="shared" si="20"/>
        <v>0</v>
      </c>
      <c r="BW36" s="58">
        <f t="shared" si="21"/>
        <v>0</v>
      </c>
      <c r="BX36" s="58">
        <f t="shared" si="22"/>
        <v>0</v>
      </c>
      <c r="BY36" s="58">
        <f t="shared" si="23"/>
        <v>0</v>
      </c>
      <c r="BZ36" s="58">
        <f t="shared" si="24"/>
        <v>0</v>
      </c>
      <c r="CA36" s="58">
        <f t="shared" si="25"/>
        <v>0</v>
      </c>
      <c r="CB36" s="68">
        <f t="shared" si="26"/>
        <v>0</v>
      </c>
      <c r="CC36" s="58">
        <f t="shared" si="27"/>
        <v>0</v>
      </c>
      <c r="CD36" s="68">
        <f t="shared" si="28"/>
        <v>0</v>
      </c>
      <c r="CE36" s="58">
        <f t="shared" si="29"/>
        <v>0</v>
      </c>
      <c r="CF36" s="59">
        <f t="shared" si="30"/>
        <v>0</v>
      </c>
      <c r="CG36" s="59">
        <f t="shared" si="31"/>
        <v>0</v>
      </c>
    </row>
    <row r="37" spans="1:85" ht="18.75" customHeight="1" x14ac:dyDescent="0.15">
      <c r="A37" s="13">
        <v>16</v>
      </c>
      <c r="B37" s="191"/>
      <c r="C37" s="190"/>
      <c r="D37" s="190"/>
      <c r="E37" s="190"/>
      <c r="F37" s="190"/>
      <c r="G37" s="190"/>
      <c r="H37" s="190"/>
      <c r="I37" s="190"/>
      <c r="J37" s="14"/>
      <c r="K37" s="109"/>
      <c r="L37" s="110"/>
      <c r="M37" s="109"/>
      <c r="N37" s="110"/>
      <c r="O37" s="130"/>
      <c r="P37" s="131"/>
      <c r="Q37" s="5"/>
      <c r="R37" s="71"/>
      <c r="S37" s="74"/>
      <c r="T37" s="74"/>
      <c r="U37" s="71"/>
      <c r="V37" s="79"/>
      <c r="W37" s="17"/>
      <c r="X37" s="14"/>
      <c r="Y37" s="86"/>
      <c r="Z37" s="15"/>
      <c r="AA37" s="14"/>
      <c r="AB37" s="16"/>
      <c r="AC37" s="15"/>
      <c r="AD37" s="14"/>
      <c r="AE37" s="16"/>
      <c r="AF37" s="15"/>
      <c r="AG37" s="14"/>
      <c r="AH37" s="83"/>
      <c r="AI37" s="15"/>
      <c r="AJ37" s="14"/>
      <c r="AK37" s="16"/>
      <c r="AL37" s="15"/>
      <c r="AM37" s="14"/>
      <c r="AN37" s="16"/>
      <c r="AO37" s="102"/>
      <c r="AP37" s="103"/>
      <c r="AQ37" s="18">
        <f t="shared" si="32"/>
        <v>0</v>
      </c>
      <c r="AR37" s="19" t="str">
        <f t="shared" si="33"/>
        <v>OK</v>
      </c>
      <c r="AS37" s="20" t="str">
        <f t="shared" si="34"/>
        <v>-</v>
      </c>
      <c r="AT37" s="38"/>
      <c r="AU37" s="38"/>
      <c r="AV37" s="38"/>
      <c r="AW37" s="38"/>
      <c r="AX37" s="38"/>
      <c r="AY37" s="38"/>
      <c r="AZ37" s="55"/>
      <c r="BA37" s="58"/>
      <c r="BB37" s="58">
        <f t="shared" si="3"/>
        <v>0</v>
      </c>
      <c r="BC37" s="58">
        <f t="shared" si="3"/>
        <v>0</v>
      </c>
      <c r="BD37" s="58">
        <f t="shared" si="3"/>
        <v>0</v>
      </c>
      <c r="BE37" s="58">
        <f t="shared" si="3"/>
        <v>0</v>
      </c>
      <c r="BF37" s="58">
        <f t="shared" si="4"/>
        <v>0</v>
      </c>
      <c r="BG37" s="58">
        <f t="shared" si="5"/>
        <v>0</v>
      </c>
      <c r="BH37" s="58">
        <f t="shared" si="6"/>
        <v>0</v>
      </c>
      <c r="BI37" s="58">
        <f t="shared" si="7"/>
        <v>0</v>
      </c>
      <c r="BJ37" s="58">
        <f t="shared" si="8"/>
        <v>0</v>
      </c>
      <c r="BK37" s="58">
        <f t="shared" si="9"/>
        <v>0</v>
      </c>
      <c r="BL37" s="58">
        <f t="shared" si="10"/>
        <v>0</v>
      </c>
      <c r="BM37" s="58">
        <f t="shared" si="11"/>
        <v>0</v>
      </c>
      <c r="BN37" s="58">
        <f t="shared" si="12"/>
        <v>0</v>
      </c>
      <c r="BO37" s="58">
        <f t="shared" si="13"/>
        <v>0</v>
      </c>
      <c r="BP37" s="58">
        <f t="shared" si="14"/>
        <v>0</v>
      </c>
      <c r="BQ37" s="58">
        <f t="shared" si="15"/>
        <v>0</v>
      </c>
      <c r="BR37" s="58">
        <f t="shared" si="16"/>
        <v>0</v>
      </c>
      <c r="BS37" s="58">
        <f t="shared" si="17"/>
        <v>0</v>
      </c>
      <c r="BT37" s="58">
        <f t="shared" si="18"/>
        <v>0</v>
      </c>
      <c r="BU37" s="58">
        <f t="shared" si="19"/>
        <v>0</v>
      </c>
      <c r="BV37" s="58">
        <f t="shared" si="20"/>
        <v>0</v>
      </c>
      <c r="BW37" s="58">
        <f t="shared" si="21"/>
        <v>0</v>
      </c>
      <c r="BX37" s="58">
        <f t="shared" si="22"/>
        <v>0</v>
      </c>
      <c r="BY37" s="58">
        <f t="shared" si="23"/>
        <v>0</v>
      </c>
      <c r="BZ37" s="58">
        <f t="shared" si="24"/>
        <v>0</v>
      </c>
      <c r="CA37" s="58">
        <f t="shared" si="25"/>
        <v>0</v>
      </c>
      <c r="CB37" s="68">
        <f t="shared" si="26"/>
        <v>0</v>
      </c>
      <c r="CC37" s="58">
        <f t="shared" si="27"/>
        <v>0</v>
      </c>
      <c r="CD37" s="68">
        <f t="shared" si="28"/>
        <v>0</v>
      </c>
      <c r="CE37" s="58">
        <f t="shared" si="29"/>
        <v>0</v>
      </c>
      <c r="CF37" s="59">
        <f t="shared" si="30"/>
        <v>0</v>
      </c>
      <c r="CG37" s="59">
        <f t="shared" si="31"/>
        <v>0</v>
      </c>
    </row>
    <row r="38" spans="1:85" ht="18.75" customHeight="1" x14ac:dyDescent="0.15">
      <c r="A38" s="13">
        <v>17</v>
      </c>
      <c r="B38" s="191"/>
      <c r="C38" s="190"/>
      <c r="D38" s="190"/>
      <c r="E38" s="190"/>
      <c r="F38" s="190"/>
      <c r="G38" s="190"/>
      <c r="H38" s="190"/>
      <c r="I38" s="190"/>
      <c r="J38" s="14"/>
      <c r="K38" s="109"/>
      <c r="L38" s="110"/>
      <c r="M38" s="109"/>
      <c r="N38" s="110"/>
      <c r="O38" s="130"/>
      <c r="P38" s="131"/>
      <c r="Q38" s="5"/>
      <c r="R38" s="71"/>
      <c r="S38" s="74"/>
      <c r="T38" s="74"/>
      <c r="U38" s="71"/>
      <c r="V38" s="79"/>
      <c r="W38" s="17"/>
      <c r="X38" s="14"/>
      <c r="Y38" s="86"/>
      <c r="Z38" s="15"/>
      <c r="AA38" s="14"/>
      <c r="AB38" s="16"/>
      <c r="AC38" s="15"/>
      <c r="AD38" s="14"/>
      <c r="AE38" s="16"/>
      <c r="AF38" s="15"/>
      <c r="AG38" s="14"/>
      <c r="AH38" s="83"/>
      <c r="AI38" s="15"/>
      <c r="AJ38" s="14"/>
      <c r="AK38" s="16"/>
      <c r="AL38" s="15"/>
      <c r="AM38" s="14"/>
      <c r="AN38" s="16"/>
      <c r="AO38" s="102"/>
      <c r="AP38" s="103"/>
      <c r="AQ38" s="18">
        <f t="shared" si="32"/>
        <v>0</v>
      </c>
      <c r="AR38" s="19" t="str">
        <f t="shared" si="33"/>
        <v>OK</v>
      </c>
      <c r="AS38" s="20" t="str">
        <f t="shared" si="34"/>
        <v>-</v>
      </c>
      <c r="AT38" s="38"/>
      <c r="AU38" s="38"/>
      <c r="AV38" s="38"/>
      <c r="AW38" s="38"/>
      <c r="AX38" s="38"/>
      <c r="AY38" s="38"/>
      <c r="AZ38" s="55"/>
      <c r="BA38" s="58"/>
      <c r="BB38" s="58">
        <f t="shared" si="3"/>
        <v>0</v>
      </c>
      <c r="BC38" s="58">
        <f t="shared" si="3"/>
        <v>0</v>
      </c>
      <c r="BD38" s="58">
        <f t="shared" si="3"/>
        <v>0</v>
      </c>
      <c r="BE38" s="58">
        <f t="shared" si="3"/>
        <v>0</v>
      </c>
      <c r="BF38" s="58">
        <f t="shared" si="4"/>
        <v>0</v>
      </c>
      <c r="BG38" s="58">
        <f t="shared" si="5"/>
        <v>0</v>
      </c>
      <c r="BH38" s="58">
        <f t="shared" si="6"/>
        <v>0</v>
      </c>
      <c r="BI38" s="58">
        <f t="shared" si="7"/>
        <v>0</v>
      </c>
      <c r="BJ38" s="58">
        <f t="shared" si="8"/>
        <v>0</v>
      </c>
      <c r="BK38" s="58">
        <f t="shared" si="9"/>
        <v>0</v>
      </c>
      <c r="BL38" s="58">
        <f t="shared" si="10"/>
        <v>0</v>
      </c>
      <c r="BM38" s="58">
        <f t="shared" si="11"/>
        <v>0</v>
      </c>
      <c r="BN38" s="58">
        <f t="shared" si="12"/>
        <v>0</v>
      </c>
      <c r="BO38" s="58">
        <f t="shared" si="13"/>
        <v>0</v>
      </c>
      <c r="BP38" s="58">
        <f t="shared" si="14"/>
        <v>0</v>
      </c>
      <c r="BQ38" s="58">
        <f t="shared" si="15"/>
        <v>0</v>
      </c>
      <c r="BR38" s="58">
        <f t="shared" si="16"/>
        <v>0</v>
      </c>
      <c r="BS38" s="58">
        <f t="shared" si="17"/>
        <v>0</v>
      </c>
      <c r="BT38" s="58">
        <f t="shared" si="18"/>
        <v>0</v>
      </c>
      <c r="BU38" s="58">
        <f t="shared" si="19"/>
        <v>0</v>
      </c>
      <c r="BV38" s="58">
        <f t="shared" si="20"/>
        <v>0</v>
      </c>
      <c r="BW38" s="58">
        <f t="shared" si="21"/>
        <v>0</v>
      </c>
      <c r="BX38" s="58">
        <f t="shared" si="22"/>
        <v>0</v>
      </c>
      <c r="BY38" s="58">
        <f t="shared" si="23"/>
        <v>0</v>
      </c>
      <c r="BZ38" s="58">
        <f t="shared" si="24"/>
        <v>0</v>
      </c>
      <c r="CA38" s="58">
        <f t="shared" si="25"/>
        <v>0</v>
      </c>
      <c r="CB38" s="68">
        <f t="shared" si="26"/>
        <v>0</v>
      </c>
      <c r="CC38" s="58">
        <f t="shared" si="27"/>
        <v>0</v>
      </c>
      <c r="CD38" s="68">
        <f t="shared" si="28"/>
        <v>0</v>
      </c>
      <c r="CE38" s="58">
        <f t="shared" si="29"/>
        <v>0</v>
      </c>
      <c r="CF38" s="59">
        <f t="shared" si="30"/>
        <v>0</v>
      </c>
      <c r="CG38" s="59">
        <f t="shared" si="31"/>
        <v>0</v>
      </c>
    </row>
    <row r="39" spans="1:85" ht="18.75" customHeight="1" x14ac:dyDescent="0.15">
      <c r="A39" s="13">
        <v>18</v>
      </c>
      <c r="B39" s="191"/>
      <c r="C39" s="190"/>
      <c r="D39" s="190"/>
      <c r="E39" s="190"/>
      <c r="F39" s="190"/>
      <c r="G39" s="190"/>
      <c r="H39" s="190"/>
      <c r="I39" s="190"/>
      <c r="J39" s="14"/>
      <c r="K39" s="109"/>
      <c r="L39" s="110"/>
      <c r="M39" s="109"/>
      <c r="N39" s="110"/>
      <c r="O39" s="130"/>
      <c r="P39" s="131"/>
      <c r="Q39" s="5"/>
      <c r="R39" s="71"/>
      <c r="S39" s="74"/>
      <c r="T39" s="74"/>
      <c r="U39" s="71"/>
      <c r="V39" s="79"/>
      <c r="W39" s="17"/>
      <c r="X39" s="14"/>
      <c r="Y39" s="86"/>
      <c r="Z39" s="15"/>
      <c r="AA39" s="14"/>
      <c r="AB39" s="16"/>
      <c r="AC39" s="15"/>
      <c r="AD39" s="14"/>
      <c r="AE39" s="16"/>
      <c r="AF39" s="15"/>
      <c r="AG39" s="14"/>
      <c r="AH39" s="83"/>
      <c r="AI39" s="15"/>
      <c r="AJ39" s="14"/>
      <c r="AK39" s="16"/>
      <c r="AL39" s="15"/>
      <c r="AM39" s="14"/>
      <c r="AN39" s="16"/>
      <c r="AO39" s="102"/>
      <c r="AP39" s="103"/>
      <c r="AQ39" s="18">
        <f t="shared" si="32"/>
        <v>0</v>
      </c>
      <c r="AR39" s="19" t="str">
        <f t="shared" si="33"/>
        <v>OK</v>
      </c>
      <c r="AS39" s="20" t="str">
        <f t="shared" si="34"/>
        <v>-</v>
      </c>
      <c r="AT39" s="38"/>
      <c r="AU39" s="38"/>
      <c r="AV39" s="38"/>
      <c r="AW39" s="38"/>
      <c r="AX39" s="38"/>
      <c r="AY39" s="38"/>
      <c r="AZ39" s="55"/>
      <c r="BA39" s="58"/>
      <c r="BB39" s="58">
        <f t="shared" si="3"/>
        <v>0</v>
      </c>
      <c r="BC39" s="58">
        <f t="shared" si="3"/>
        <v>0</v>
      </c>
      <c r="BD39" s="58">
        <f t="shared" si="3"/>
        <v>0</v>
      </c>
      <c r="BE39" s="58">
        <f t="shared" si="3"/>
        <v>0</v>
      </c>
      <c r="BF39" s="58">
        <f t="shared" si="4"/>
        <v>0</v>
      </c>
      <c r="BG39" s="58">
        <f t="shared" si="5"/>
        <v>0</v>
      </c>
      <c r="BH39" s="58">
        <f t="shared" si="6"/>
        <v>0</v>
      </c>
      <c r="BI39" s="58">
        <f t="shared" si="7"/>
        <v>0</v>
      </c>
      <c r="BJ39" s="58">
        <f t="shared" si="8"/>
        <v>0</v>
      </c>
      <c r="BK39" s="58">
        <f t="shared" si="9"/>
        <v>0</v>
      </c>
      <c r="BL39" s="58">
        <f t="shared" si="10"/>
        <v>0</v>
      </c>
      <c r="BM39" s="58">
        <f t="shared" si="11"/>
        <v>0</v>
      </c>
      <c r="BN39" s="58">
        <f t="shared" si="12"/>
        <v>0</v>
      </c>
      <c r="BO39" s="58">
        <f t="shared" si="13"/>
        <v>0</v>
      </c>
      <c r="BP39" s="58">
        <f t="shared" si="14"/>
        <v>0</v>
      </c>
      <c r="BQ39" s="58">
        <f t="shared" si="15"/>
        <v>0</v>
      </c>
      <c r="BR39" s="58">
        <f t="shared" si="16"/>
        <v>0</v>
      </c>
      <c r="BS39" s="58">
        <f t="shared" si="17"/>
        <v>0</v>
      </c>
      <c r="BT39" s="58">
        <f t="shared" si="18"/>
        <v>0</v>
      </c>
      <c r="BU39" s="58">
        <f t="shared" si="19"/>
        <v>0</v>
      </c>
      <c r="BV39" s="58">
        <f t="shared" si="20"/>
        <v>0</v>
      </c>
      <c r="BW39" s="58">
        <f t="shared" si="21"/>
        <v>0</v>
      </c>
      <c r="BX39" s="58">
        <f t="shared" si="22"/>
        <v>0</v>
      </c>
      <c r="BY39" s="58">
        <f t="shared" si="23"/>
        <v>0</v>
      </c>
      <c r="BZ39" s="58">
        <f t="shared" si="24"/>
        <v>0</v>
      </c>
      <c r="CA39" s="58">
        <f t="shared" si="25"/>
        <v>0</v>
      </c>
      <c r="CB39" s="68">
        <f t="shared" si="26"/>
        <v>0</v>
      </c>
      <c r="CC39" s="58">
        <f t="shared" si="27"/>
        <v>0</v>
      </c>
      <c r="CD39" s="68">
        <f t="shared" si="28"/>
        <v>0</v>
      </c>
      <c r="CE39" s="58">
        <f t="shared" si="29"/>
        <v>0</v>
      </c>
      <c r="CF39" s="59">
        <f t="shared" si="30"/>
        <v>0</v>
      </c>
      <c r="CG39" s="59">
        <f t="shared" si="31"/>
        <v>0</v>
      </c>
    </row>
    <row r="40" spans="1:85" ht="18.75" customHeight="1" x14ac:dyDescent="0.15">
      <c r="A40" s="13">
        <v>19</v>
      </c>
      <c r="B40" s="191"/>
      <c r="C40" s="190"/>
      <c r="D40" s="190"/>
      <c r="E40" s="190"/>
      <c r="F40" s="190"/>
      <c r="G40" s="190"/>
      <c r="H40" s="190"/>
      <c r="I40" s="190"/>
      <c r="J40" s="14"/>
      <c r="K40" s="109"/>
      <c r="L40" s="110"/>
      <c r="M40" s="109"/>
      <c r="N40" s="110"/>
      <c r="O40" s="130"/>
      <c r="P40" s="131"/>
      <c r="Q40" s="5"/>
      <c r="R40" s="71"/>
      <c r="S40" s="74"/>
      <c r="T40" s="74"/>
      <c r="U40" s="71"/>
      <c r="V40" s="79"/>
      <c r="W40" s="17"/>
      <c r="X40" s="14"/>
      <c r="Y40" s="86"/>
      <c r="Z40" s="15"/>
      <c r="AA40" s="14"/>
      <c r="AB40" s="16"/>
      <c r="AC40" s="15"/>
      <c r="AD40" s="14"/>
      <c r="AE40" s="16"/>
      <c r="AF40" s="15"/>
      <c r="AG40" s="14"/>
      <c r="AH40" s="83"/>
      <c r="AI40" s="15"/>
      <c r="AJ40" s="14"/>
      <c r="AK40" s="16"/>
      <c r="AL40" s="15"/>
      <c r="AM40" s="14"/>
      <c r="AN40" s="16"/>
      <c r="AO40" s="102"/>
      <c r="AP40" s="103"/>
      <c r="AQ40" s="18">
        <f t="shared" si="32"/>
        <v>0</v>
      </c>
      <c r="AR40" s="19" t="str">
        <f t="shared" si="33"/>
        <v>OK</v>
      </c>
      <c r="AS40" s="20" t="str">
        <f t="shared" si="34"/>
        <v>-</v>
      </c>
      <c r="AT40" s="38"/>
      <c r="AU40" s="38"/>
      <c r="AV40" s="38"/>
      <c r="AW40" s="38"/>
      <c r="AX40" s="38"/>
      <c r="AY40" s="38"/>
      <c r="AZ40" s="55"/>
      <c r="BA40" s="58"/>
      <c r="BB40" s="58">
        <f t="shared" si="3"/>
        <v>0</v>
      </c>
      <c r="BC40" s="58">
        <f t="shared" si="3"/>
        <v>0</v>
      </c>
      <c r="BD40" s="58">
        <f t="shared" si="3"/>
        <v>0</v>
      </c>
      <c r="BE40" s="58">
        <f t="shared" si="3"/>
        <v>0</v>
      </c>
      <c r="BF40" s="58">
        <f t="shared" si="4"/>
        <v>0</v>
      </c>
      <c r="BG40" s="58">
        <f t="shared" si="5"/>
        <v>0</v>
      </c>
      <c r="BH40" s="58">
        <f t="shared" si="6"/>
        <v>0</v>
      </c>
      <c r="BI40" s="58">
        <f t="shared" si="7"/>
        <v>0</v>
      </c>
      <c r="BJ40" s="58">
        <f t="shared" si="8"/>
        <v>0</v>
      </c>
      <c r="BK40" s="58">
        <f t="shared" si="9"/>
        <v>0</v>
      </c>
      <c r="BL40" s="58">
        <f t="shared" si="10"/>
        <v>0</v>
      </c>
      <c r="BM40" s="58">
        <f t="shared" si="11"/>
        <v>0</v>
      </c>
      <c r="BN40" s="58">
        <f t="shared" si="12"/>
        <v>0</v>
      </c>
      <c r="BO40" s="58">
        <f t="shared" si="13"/>
        <v>0</v>
      </c>
      <c r="BP40" s="58">
        <f t="shared" si="14"/>
        <v>0</v>
      </c>
      <c r="BQ40" s="58">
        <f t="shared" si="15"/>
        <v>0</v>
      </c>
      <c r="BR40" s="58">
        <f t="shared" si="16"/>
        <v>0</v>
      </c>
      <c r="BS40" s="58">
        <f t="shared" si="17"/>
        <v>0</v>
      </c>
      <c r="BT40" s="58">
        <f t="shared" si="18"/>
        <v>0</v>
      </c>
      <c r="BU40" s="58">
        <f t="shared" si="19"/>
        <v>0</v>
      </c>
      <c r="BV40" s="58">
        <f t="shared" si="20"/>
        <v>0</v>
      </c>
      <c r="BW40" s="58">
        <f t="shared" si="21"/>
        <v>0</v>
      </c>
      <c r="BX40" s="58">
        <f t="shared" si="22"/>
        <v>0</v>
      </c>
      <c r="BY40" s="58">
        <f t="shared" si="23"/>
        <v>0</v>
      </c>
      <c r="BZ40" s="58">
        <f t="shared" si="24"/>
        <v>0</v>
      </c>
      <c r="CA40" s="58">
        <f t="shared" si="25"/>
        <v>0</v>
      </c>
      <c r="CB40" s="68">
        <f t="shared" si="26"/>
        <v>0</v>
      </c>
      <c r="CC40" s="58">
        <f t="shared" si="27"/>
        <v>0</v>
      </c>
      <c r="CD40" s="68">
        <f t="shared" si="28"/>
        <v>0</v>
      </c>
      <c r="CE40" s="58">
        <f t="shared" si="29"/>
        <v>0</v>
      </c>
      <c r="CF40" s="59">
        <f t="shared" si="30"/>
        <v>0</v>
      </c>
      <c r="CG40" s="59">
        <f t="shared" si="31"/>
        <v>0</v>
      </c>
    </row>
    <row r="41" spans="1:85" ht="18.75" customHeight="1" x14ac:dyDescent="0.15">
      <c r="A41" s="13">
        <v>20</v>
      </c>
      <c r="B41" s="191"/>
      <c r="C41" s="190"/>
      <c r="D41" s="190"/>
      <c r="E41" s="190"/>
      <c r="F41" s="190"/>
      <c r="G41" s="190"/>
      <c r="H41" s="190"/>
      <c r="I41" s="190"/>
      <c r="J41" s="14"/>
      <c r="K41" s="109"/>
      <c r="L41" s="110"/>
      <c r="M41" s="109"/>
      <c r="N41" s="110"/>
      <c r="O41" s="130"/>
      <c r="P41" s="131"/>
      <c r="Q41" s="5"/>
      <c r="R41" s="71"/>
      <c r="S41" s="74"/>
      <c r="T41" s="74"/>
      <c r="U41" s="71"/>
      <c r="V41" s="79"/>
      <c r="W41" s="17"/>
      <c r="X41" s="14"/>
      <c r="Y41" s="86"/>
      <c r="Z41" s="15"/>
      <c r="AA41" s="14"/>
      <c r="AB41" s="16"/>
      <c r="AC41" s="15"/>
      <c r="AD41" s="14"/>
      <c r="AE41" s="16"/>
      <c r="AF41" s="15"/>
      <c r="AG41" s="14"/>
      <c r="AH41" s="83"/>
      <c r="AI41" s="15"/>
      <c r="AJ41" s="14"/>
      <c r="AK41" s="16"/>
      <c r="AL41" s="15"/>
      <c r="AM41" s="14"/>
      <c r="AN41" s="16"/>
      <c r="AO41" s="102"/>
      <c r="AP41" s="103"/>
      <c r="AQ41" s="18">
        <f t="shared" si="32"/>
        <v>0</v>
      </c>
      <c r="AR41" s="19" t="str">
        <f t="shared" si="33"/>
        <v>OK</v>
      </c>
      <c r="AS41" s="20" t="str">
        <f t="shared" si="34"/>
        <v>-</v>
      </c>
      <c r="AT41" s="38"/>
      <c r="AU41" s="38"/>
      <c r="AV41" s="38"/>
      <c r="AW41" s="38"/>
      <c r="AX41" s="38"/>
      <c r="AY41" s="38"/>
      <c r="AZ41" s="55"/>
      <c r="BA41" s="58"/>
      <c r="BB41" s="58">
        <f t="shared" si="3"/>
        <v>0</v>
      </c>
      <c r="BC41" s="58">
        <f t="shared" si="3"/>
        <v>0</v>
      </c>
      <c r="BD41" s="58">
        <f t="shared" si="3"/>
        <v>0</v>
      </c>
      <c r="BE41" s="58">
        <f t="shared" si="3"/>
        <v>0</v>
      </c>
      <c r="BF41" s="58">
        <f t="shared" si="4"/>
        <v>0</v>
      </c>
      <c r="BG41" s="58">
        <f t="shared" si="5"/>
        <v>0</v>
      </c>
      <c r="BH41" s="58">
        <f t="shared" si="6"/>
        <v>0</v>
      </c>
      <c r="BI41" s="58">
        <f t="shared" si="7"/>
        <v>0</v>
      </c>
      <c r="BJ41" s="58">
        <f t="shared" si="8"/>
        <v>0</v>
      </c>
      <c r="BK41" s="58">
        <f t="shared" si="9"/>
        <v>0</v>
      </c>
      <c r="BL41" s="58">
        <f t="shared" si="10"/>
        <v>0</v>
      </c>
      <c r="BM41" s="58">
        <f t="shared" si="11"/>
        <v>0</v>
      </c>
      <c r="BN41" s="58">
        <f t="shared" si="12"/>
        <v>0</v>
      </c>
      <c r="BO41" s="58">
        <f t="shared" si="13"/>
        <v>0</v>
      </c>
      <c r="BP41" s="58">
        <f t="shared" si="14"/>
        <v>0</v>
      </c>
      <c r="BQ41" s="58">
        <f t="shared" si="15"/>
        <v>0</v>
      </c>
      <c r="BR41" s="58">
        <f t="shared" si="16"/>
        <v>0</v>
      </c>
      <c r="BS41" s="58">
        <f t="shared" si="17"/>
        <v>0</v>
      </c>
      <c r="BT41" s="58">
        <f t="shared" si="18"/>
        <v>0</v>
      </c>
      <c r="BU41" s="58">
        <f t="shared" si="19"/>
        <v>0</v>
      </c>
      <c r="BV41" s="58">
        <f t="shared" si="20"/>
        <v>0</v>
      </c>
      <c r="BW41" s="58">
        <f t="shared" si="21"/>
        <v>0</v>
      </c>
      <c r="BX41" s="58">
        <f t="shared" si="22"/>
        <v>0</v>
      </c>
      <c r="BY41" s="58">
        <f t="shared" si="23"/>
        <v>0</v>
      </c>
      <c r="BZ41" s="58">
        <f t="shared" si="24"/>
        <v>0</v>
      </c>
      <c r="CA41" s="58">
        <f t="shared" si="25"/>
        <v>0</v>
      </c>
      <c r="CB41" s="68">
        <f t="shared" si="26"/>
        <v>0</v>
      </c>
      <c r="CC41" s="58">
        <f t="shared" si="27"/>
        <v>0</v>
      </c>
      <c r="CD41" s="68">
        <f t="shared" si="28"/>
        <v>0</v>
      </c>
      <c r="CE41" s="58">
        <f t="shared" si="29"/>
        <v>0</v>
      </c>
      <c r="CF41" s="59">
        <f t="shared" si="30"/>
        <v>0</v>
      </c>
      <c r="CG41" s="59">
        <f t="shared" si="31"/>
        <v>0</v>
      </c>
    </row>
    <row r="42" spans="1:85" ht="18.75" customHeight="1" x14ac:dyDescent="0.15">
      <c r="A42" s="13">
        <v>21</v>
      </c>
      <c r="B42" s="191"/>
      <c r="C42" s="190"/>
      <c r="D42" s="190"/>
      <c r="E42" s="190"/>
      <c r="F42" s="190"/>
      <c r="G42" s="190"/>
      <c r="H42" s="190"/>
      <c r="I42" s="190"/>
      <c r="J42" s="14"/>
      <c r="K42" s="109"/>
      <c r="L42" s="110"/>
      <c r="M42" s="109"/>
      <c r="N42" s="110"/>
      <c r="O42" s="130"/>
      <c r="P42" s="131"/>
      <c r="Q42" s="5"/>
      <c r="R42" s="71"/>
      <c r="S42" s="74"/>
      <c r="T42" s="74"/>
      <c r="U42" s="71"/>
      <c r="V42" s="79"/>
      <c r="W42" s="17"/>
      <c r="X42" s="14"/>
      <c r="Y42" s="86"/>
      <c r="Z42" s="15"/>
      <c r="AA42" s="14"/>
      <c r="AB42" s="16"/>
      <c r="AC42" s="15"/>
      <c r="AD42" s="14"/>
      <c r="AE42" s="16"/>
      <c r="AF42" s="15"/>
      <c r="AG42" s="14"/>
      <c r="AH42" s="83"/>
      <c r="AI42" s="15"/>
      <c r="AJ42" s="14"/>
      <c r="AK42" s="16"/>
      <c r="AL42" s="15"/>
      <c r="AM42" s="14"/>
      <c r="AN42" s="16"/>
      <c r="AO42" s="102"/>
      <c r="AP42" s="103"/>
      <c r="AQ42" s="18">
        <f t="shared" si="32"/>
        <v>0</v>
      </c>
      <c r="AR42" s="19" t="str">
        <f t="shared" si="33"/>
        <v>OK</v>
      </c>
      <c r="AS42" s="20" t="str">
        <f t="shared" si="34"/>
        <v>-</v>
      </c>
      <c r="AT42" s="38"/>
      <c r="AU42" s="38"/>
      <c r="AV42" s="38"/>
      <c r="AW42" s="38"/>
      <c r="AX42" s="38"/>
      <c r="AY42" s="38"/>
      <c r="AZ42" s="55"/>
      <c r="BA42" s="58"/>
      <c r="BB42" s="58">
        <f t="shared" si="3"/>
        <v>0</v>
      </c>
      <c r="BC42" s="58">
        <f t="shared" si="3"/>
        <v>0</v>
      </c>
      <c r="BD42" s="58">
        <f t="shared" si="3"/>
        <v>0</v>
      </c>
      <c r="BE42" s="58">
        <f t="shared" si="3"/>
        <v>0</v>
      </c>
      <c r="BF42" s="58">
        <f t="shared" si="4"/>
        <v>0</v>
      </c>
      <c r="BG42" s="58">
        <f t="shared" si="5"/>
        <v>0</v>
      </c>
      <c r="BH42" s="58">
        <f t="shared" si="6"/>
        <v>0</v>
      </c>
      <c r="BI42" s="58">
        <f t="shared" si="7"/>
        <v>0</v>
      </c>
      <c r="BJ42" s="58">
        <f t="shared" si="8"/>
        <v>0</v>
      </c>
      <c r="BK42" s="58">
        <f t="shared" si="9"/>
        <v>0</v>
      </c>
      <c r="BL42" s="58">
        <f t="shared" si="10"/>
        <v>0</v>
      </c>
      <c r="BM42" s="58">
        <f t="shared" si="11"/>
        <v>0</v>
      </c>
      <c r="BN42" s="58">
        <f t="shared" si="12"/>
        <v>0</v>
      </c>
      <c r="BO42" s="58">
        <f t="shared" si="13"/>
        <v>0</v>
      </c>
      <c r="BP42" s="58">
        <f t="shared" si="14"/>
        <v>0</v>
      </c>
      <c r="BQ42" s="58">
        <f t="shared" si="15"/>
        <v>0</v>
      </c>
      <c r="BR42" s="58">
        <f t="shared" si="16"/>
        <v>0</v>
      </c>
      <c r="BS42" s="58">
        <f t="shared" si="17"/>
        <v>0</v>
      </c>
      <c r="BT42" s="58">
        <f t="shared" si="18"/>
        <v>0</v>
      </c>
      <c r="BU42" s="58">
        <f t="shared" si="19"/>
        <v>0</v>
      </c>
      <c r="BV42" s="58">
        <f t="shared" si="20"/>
        <v>0</v>
      </c>
      <c r="BW42" s="58">
        <f t="shared" si="21"/>
        <v>0</v>
      </c>
      <c r="BX42" s="58">
        <f t="shared" si="22"/>
        <v>0</v>
      </c>
      <c r="BY42" s="58">
        <f t="shared" si="23"/>
        <v>0</v>
      </c>
      <c r="BZ42" s="58">
        <f t="shared" si="24"/>
        <v>0</v>
      </c>
      <c r="CA42" s="58">
        <f t="shared" si="25"/>
        <v>0</v>
      </c>
      <c r="CB42" s="68">
        <f t="shared" si="26"/>
        <v>0</v>
      </c>
      <c r="CC42" s="58">
        <f t="shared" si="27"/>
        <v>0</v>
      </c>
      <c r="CD42" s="68">
        <f t="shared" si="28"/>
        <v>0</v>
      </c>
      <c r="CE42" s="58">
        <f t="shared" si="29"/>
        <v>0</v>
      </c>
      <c r="CF42" s="59">
        <f t="shared" si="30"/>
        <v>0</v>
      </c>
      <c r="CG42" s="59">
        <f t="shared" si="31"/>
        <v>0</v>
      </c>
    </row>
    <row r="43" spans="1:85" ht="18.75" customHeight="1" x14ac:dyDescent="0.15">
      <c r="A43" s="13">
        <v>22</v>
      </c>
      <c r="B43" s="191"/>
      <c r="C43" s="190"/>
      <c r="D43" s="190"/>
      <c r="E43" s="190"/>
      <c r="F43" s="190"/>
      <c r="G43" s="190"/>
      <c r="H43" s="190"/>
      <c r="I43" s="190"/>
      <c r="J43" s="14"/>
      <c r="K43" s="109"/>
      <c r="L43" s="110"/>
      <c r="M43" s="109"/>
      <c r="N43" s="110"/>
      <c r="O43" s="130"/>
      <c r="P43" s="131"/>
      <c r="Q43" s="5"/>
      <c r="R43" s="71"/>
      <c r="S43" s="74"/>
      <c r="T43" s="74"/>
      <c r="U43" s="71"/>
      <c r="V43" s="79"/>
      <c r="W43" s="17"/>
      <c r="X43" s="14"/>
      <c r="Y43" s="86"/>
      <c r="Z43" s="15"/>
      <c r="AA43" s="14"/>
      <c r="AB43" s="16"/>
      <c r="AC43" s="15"/>
      <c r="AD43" s="14"/>
      <c r="AE43" s="16"/>
      <c r="AF43" s="15"/>
      <c r="AG43" s="14"/>
      <c r="AH43" s="83"/>
      <c r="AI43" s="15"/>
      <c r="AJ43" s="14"/>
      <c r="AK43" s="16"/>
      <c r="AL43" s="15"/>
      <c r="AM43" s="14"/>
      <c r="AN43" s="16"/>
      <c r="AO43" s="102"/>
      <c r="AP43" s="103"/>
      <c r="AQ43" s="18">
        <f t="shared" si="32"/>
        <v>0</v>
      </c>
      <c r="AR43" s="19" t="str">
        <f t="shared" si="33"/>
        <v>OK</v>
      </c>
      <c r="AS43" s="20" t="str">
        <f t="shared" si="34"/>
        <v>-</v>
      </c>
      <c r="AT43" s="38"/>
      <c r="AU43" s="38"/>
      <c r="AV43" s="38"/>
      <c r="AW43" s="38"/>
      <c r="AX43" s="38"/>
      <c r="AY43" s="38"/>
      <c r="AZ43" s="55"/>
      <c r="BA43" s="58"/>
      <c r="BB43" s="58">
        <f t="shared" si="3"/>
        <v>0</v>
      </c>
      <c r="BC43" s="58">
        <f t="shared" si="3"/>
        <v>0</v>
      </c>
      <c r="BD43" s="58">
        <f t="shared" si="3"/>
        <v>0</v>
      </c>
      <c r="BE43" s="58">
        <f t="shared" si="3"/>
        <v>0</v>
      </c>
      <c r="BF43" s="58">
        <f t="shared" si="4"/>
        <v>0</v>
      </c>
      <c r="BG43" s="58">
        <f t="shared" si="5"/>
        <v>0</v>
      </c>
      <c r="BH43" s="58">
        <f t="shared" si="6"/>
        <v>0</v>
      </c>
      <c r="BI43" s="58">
        <f t="shared" si="7"/>
        <v>0</v>
      </c>
      <c r="BJ43" s="58">
        <f t="shared" si="8"/>
        <v>0</v>
      </c>
      <c r="BK43" s="58">
        <f t="shared" si="9"/>
        <v>0</v>
      </c>
      <c r="BL43" s="58">
        <f t="shared" si="10"/>
        <v>0</v>
      </c>
      <c r="BM43" s="58">
        <f t="shared" si="11"/>
        <v>0</v>
      </c>
      <c r="BN43" s="58">
        <f t="shared" si="12"/>
        <v>0</v>
      </c>
      <c r="BO43" s="58">
        <f t="shared" si="13"/>
        <v>0</v>
      </c>
      <c r="BP43" s="58">
        <f t="shared" si="14"/>
        <v>0</v>
      </c>
      <c r="BQ43" s="58">
        <f t="shared" si="15"/>
        <v>0</v>
      </c>
      <c r="BR43" s="58">
        <f t="shared" si="16"/>
        <v>0</v>
      </c>
      <c r="BS43" s="58">
        <f t="shared" si="17"/>
        <v>0</v>
      </c>
      <c r="BT43" s="58">
        <f t="shared" si="18"/>
        <v>0</v>
      </c>
      <c r="BU43" s="58">
        <f t="shared" si="19"/>
        <v>0</v>
      </c>
      <c r="BV43" s="58">
        <f t="shared" si="20"/>
        <v>0</v>
      </c>
      <c r="BW43" s="58">
        <f t="shared" si="21"/>
        <v>0</v>
      </c>
      <c r="BX43" s="58">
        <f t="shared" si="22"/>
        <v>0</v>
      </c>
      <c r="BY43" s="58">
        <f t="shared" si="23"/>
        <v>0</v>
      </c>
      <c r="BZ43" s="58">
        <f t="shared" si="24"/>
        <v>0</v>
      </c>
      <c r="CA43" s="58">
        <f t="shared" si="25"/>
        <v>0</v>
      </c>
      <c r="CB43" s="68">
        <f t="shared" si="26"/>
        <v>0</v>
      </c>
      <c r="CC43" s="58">
        <f t="shared" si="27"/>
        <v>0</v>
      </c>
      <c r="CD43" s="68">
        <f t="shared" si="28"/>
        <v>0</v>
      </c>
      <c r="CE43" s="58">
        <f t="shared" si="29"/>
        <v>0</v>
      </c>
      <c r="CF43" s="59">
        <f t="shared" si="30"/>
        <v>0</v>
      </c>
      <c r="CG43" s="59">
        <f t="shared" si="31"/>
        <v>0</v>
      </c>
    </row>
    <row r="44" spans="1:85" ht="18.75" customHeight="1" x14ac:dyDescent="0.15">
      <c r="A44" s="13">
        <v>23</v>
      </c>
      <c r="B44" s="191"/>
      <c r="C44" s="190"/>
      <c r="D44" s="190"/>
      <c r="E44" s="190"/>
      <c r="F44" s="190"/>
      <c r="G44" s="190"/>
      <c r="H44" s="190"/>
      <c r="I44" s="190"/>
      <c r="J44" s="14"/>
      <c r="K44" s="109"/>
      <c r="L44" s="110"/>
      <c r="M44" s="109"/>
      <c r="N44" s="110"/>
      <c r="O44" s="130"/>
      <c r="P44" s="131"/>
      <c r="Q44" s="5"/>
      <c r="R44" s="71"/>
      <c r="S44" s="74"/>
      <c r="T44" s="74"/>
      <c r="U44" s="71"/>
      <c r="V44" s="79"/>
      <c r="W44" s="17"/>
      <c r="X44" s="14"/>
      <c r="Y44" s="86"/>
      <c r="Z44" s="15"/>
      <c r="AA44" s="14"/>
      <c r="AB44" s="16"/>
      <c r="AC44" s="15"/>
      <c r="AD44" s="14"/>
      <c r="AE44" s="16"/>
      <c r="AF44" s="15"/>
      <c r="AG44" s="14"/>
      <c r="AH44" s="83"/>
      <c r="AI44" s="15"/>
      <c r="AJ44" s="14"/>
      <c r="AK44" s="16"/>
      <c r="AL44" s="15"/>
      <c r="AM44" s="14"/>
      <c r="AN44" s="16"/>
      <c r="AO44" s="102"/>
      <c r="AP44" s="103"/>
      <c r="AQ44" s="18">
        <f t="shared" si="32"/>
        <v>0</v>
      </c>
      <c r="AR44" s="19" t="str">
        <f t="shared" si="33"/>
        <v>OK</v>
      </c>
      <c r="AS44" s="20" t="str">
        <f t="shared" si="34"/>
        <v>-</v>
      </c>
      <c r="AT44" s="38"/>
      <c r="AU44" s="38"/>
      <c r="AV44" s="38"/>
      <c r="AW44" s="38"/>
      <c r="AX44" s="38"/>
      <c r="AY44" s="38"/>
      <c r="AZ44" s="55"/>
      <c r="BA44" s="58"/>
      <c r="BB44" s="58">
        <f t="shared" si="3"/>
        <v>0</v>
      </c>
      <c r="BC44" s="58">
        <f t="shared" si="3"/>
        <v>0</v>
      </c>
      <c r="BD44" s="58">
        <f t="shared" si="3"/>
        <v>0</v>
      </c>
      <c r="BE44" s="58">
        <f t="shared" si="3"/>
        <v>0</v>
      </c>
      <c r="BF44" s="58">
        <f t="shared" si="4"/>
        <v>0</v>
      </c>
      <c r="BG44" s="58">
        <f t="shared" si="5"/>
        <v>0</v>
      </c>
      <c r="BH44" s="58">
        <f t="shared" si="6"/>
        <v>0</v>
      </c>
      <c r="BI44" s="58">
        <f t="shared" si="7"/>
        <v>0</v>
      </c>
      <c r="BJ44" s="58">
        <f t="shared" si="8"/>
        <v>0</v>
      </c>
      <c r="BK44" s="58">
        <f t="shared" si="9"/>
        <v>0</v>
      </c>
      <c r="BL44" s="58">
        <f t="shared" si="10"/>
        <v>0</v>
      </c>
      <c r="BM44" s="58">
        <f t="shared" si="11"/>
        <v>0</v>
      </c>
      <c r="BN44" s="58">
        <f t="shared" si="12"/>
        <v>0</v>
      </c>
      <c r="BO44" s="58">
        <f t="shared" si="13"/>
        <v>0</v>
      </c>
      <c r="BP44" s="58">
        <f t="shared" si="14"/>
        <v>0</v>
      </c>
      <c r="BQ44" s="58">
        <f t="shared" si="15"/>
        <v>0</v>
      </c>
      <c r="BR44" s="58">
        <f t="shared" si="16"/>
        <v>0</v>
      </c>
      <c r="BS44" s="58">
        <f t="shared" si="17"/>
        <v>0</v>
      </c>
      <c r="BT44" s="58">
        <f t="shared" si="18"/>
        <v>0</v>
      </c>
      <c r="BU44" s="58">
        <f t="shared" si="19"/>
        <v>0</v>
      </c>
      <c r="BV44" s="58">
        <f t="shared" si="20"/>
        <v>0</v>
      </c>
      <c r="BW44" s="58">
        <f t="shared" si="21"/>
        <v>0</v>
      </c>
      <c r="BX44" s="58">
        <f t="shared" si="22"/>
        <v>0</v>
      </c>
      <c r="BY44" s="58">
        <f t="shared" si="23"/>
        <v>0</v>
      </c>
      <c r="BZ44" s="58">
        <f t="shared" si="24"/>
        <v>0</v>
      </c>
      <c r="CA44" s="58">
        <f t="shared" si="25"/>
        <v>0</v>
      </c>
      <c r="CB44" s="68">
        <f t="shared" si="26"/>
        <v>0</v>
      </c>
      <c r="CC44" s="58">
        <f t="shared" si="27"/>
        <v>0</v>
      </c>
      <c r="CD44" s="68">
        <f t="shared" si="28"/>
        <v>0</v>
      </c>
      <c r="CE44" s="58">
        <f t="shared" si="29"/>
        <v>0</v>
      </c>
      <c r="CF44" s="59">
        <f t="shared" si="30"/>
        <v>0</v>
      </c>
      <c r="CG44" s="59">
        <f t="shared" si="31"/>
        <v>0</v>
      </c>
    </row>
    <row r="45" spans="1:85" ht="18.75" customHeight="1" x14ac:dyDescent="0.15">
      <c r="A45" s="13">
        <v>24</v>
      </c>
      <c r="B45" s="191"/>
      <c r="C45" s="190"/>
      <c r="D45" s="190"/>
      <c r="E45" s="190"/>
      <c r="F45" s="190"/>
      <c r="G45" s="190"/>
      <c r="H45" s="190"/>
      <c r="I45" s="190"/>
      <c r="J45" s="14"/>
      <c r="K45" s="109"/>
      <c r="L45" s="110"/>
      <c r="M45" s="109"/>
      <c r="N45" s="110"/>
      <c r="O45" s="130"/>
      <c r="P45" s="131"/>
      <c r="Q45" s="5"/>
      <c r="R45" s="71"/>
      <c r="S45" s="74"/>
      <c r="T45" s="74"/>
      <c r="U45" s="71"/>
      <c r="V45" s="79"/>
      <c r="W45" s="17"/>
      <c r="X45" s="14"/>
      <c r="Y45" s="86"/>
      <c r="Z45" s="15"/>
      <c r="AA45" s="14"/>
      <c r="AB45" s="16"/>
      <c r="AC45" s="15"/>
      <c r="AD45" s="14"/>
      <c r="AE45" s="16"/>
      <c r="AF45" s="15"/>
      <c r="AG45" s="14"/>
      <c r="AH45" s="83"/>
      <c r="AI45" s="15"/>
      <c r="AJ45" s="14"/>
      <c r="AK45" s="16"/>
      <c r="AL45" s="15"/>
      <c r="AM45" s="14"/>
      <c r="AN45" s="16"/>
      <c r="AO45" s="102"/>
      <c r="AP45" s="103"/>
      <c r="AQ45" s="18">
        <f t="shared" si="32"/>
        <v>0</v>
      </c>
      <c r="AR45" s="19" t="str">
        <f t="shared" si="33"/>
        <v>OK</v>
      </c>
      <c r="AS45" s="20" t="str">
        <f t="shared" si="34"/>
        <v>-</v>
      </c>
      <c r="AT45" s="38"/>
      <c r="AU45" s="38"/>
      <c r="AV45" s="38"/>
      <c r="AW45" s="38"/>
      <c r="AX45" s="38"/>
      <c r="AY45" s="38"/>
      <c r="AZ45" s="55"/>
      <c r="BA45" s="58"/>
      <c r="BB45" s="58">
        <f t="shared" si="3"/>
        <v>0</v>
      </c>
      <c r="BC45" s="58">
        <f t="shared" si="3"/>
        <v>0</v>
      </c>
      <c r="BD45" s="58">
        <f t="shared" si="3"/>
        <v>0</v>
      </c>
      <c r="BE45" s="58">
        <f t="shared" si="3"/>
        <v>0</v>
      </c>
      <c r="BF45" s="58">
        <f t="shared" si="4"/>
        <v>0</v>
      </c>
      <c r="BG45" s="58">
        <f t="shared" si="5"/>
        <v>0</v>
      </c>
      <c r="BH45" s="58">
        <f t="shared" si="6"/>
        <v>0</v>
      </c>
      <c r="BI45" s="58">
        <f t="shared" si="7"/>
        <v>0</v>
      </c>
      <c r="BJ45" s="58">
        <f t="shared" si="8"/>
        <v>0</v>
      </c>
      <c r="BK45" s="58">
        <f t="shared" si="9"/>
        <v>0</v>
      </c>
      <c r="BL45" s="58">
        <f t="shared" si="10"/>
        <v>0</v>
      </c>
      <c r="BM45" s="58">
        <f t="shared" si="11"/>
        <v>0</v>
      </c>
      <c r="BN45" s="58">
        <f t="shared" si="12"/>
        <v>0</v>
      </c>
      <c r="BO45" s="58">
        <f t="shared" si="13"/>
        <v>0</v>
      </c>
      <c r="BP45" s="58">
        <f t="shared" si="14"/>
        <v>0</v>
      </c>
      <c r="BQ45" s="58">
        <f t="shared" si="15"/>
        <v>0</v>
      </c>
      <c r="BR45" s="58">
        <f t="shared" si="16"/>
        <v>0</v>
      </c>
      <c r="BS45" s="58">
        <f t="shared" si="17"/>
        <v>0</v>
      </c>
      <c r="BT45" s="58">
        <f t="shared" si="18"/>
        <v>0</v>
      </c>
      <c r="BU45" s="58">
        <f t="shared" si="19"/>
        <v>0</v>
      </c>
      <c r="BV45" s="58">
        <f t="shared" si="20"/>
        <v>0</v>
      </c>
      <c r="BW45" s="58">
        <f t="shared" si="21"/>
        <v>0</v>
      </c>
      <c r="BX45" s="58">
        <f t="shared" si="22"/>
        <v>0</v>
      </c>
      <c r="BY45" s="58">
        <f t="shared" si="23"/>
        <v>0</v>
      </c>
      <c r="BZ45" s="58">
        <f t="shared" si="24"/>
        <v>0</v>
      </c>
      <c r="CA45" s="58">
        <f t="shared" si="25"/>
        <v>0</v>
      </c>
      <c r="CB45" s="68">
        <f t="shared" si="26"/>
        <v>0</v>
      </c>
      <c r="CC45" s="58">
        <f t="shared" si="27"/>
        <v>0</v>
      </c>
      <c r="CD45" s="68">
        <f t="shared" si="28"/>
        <v>0</v>
      </c>
      <c r="CE45" s="58">
        <f t="shared" si="29"/>
        <v>0</v>
      </c>
      <c r="CF45" s="59">
        <f t="shared" si="30"/>
        <v>0</v>
      </c>
      <c r="CG45" s="59">
        <f t="shared" si="31"/>
        <v>0</v>
      </c>
    </row>
    <row r="46" spans="1:85" ht="18.75" customHeight="1" x14ac:dyDescent="0.15">
      <c r="A46" s="13">
        <v>25</v>
      </c>
      <c r="B46" s="191"/>
      <c r="C46" s="190"/>
      <c r="D46" s="190"/>
      <c r="E46" s="190"/>
      <c r="F46" s="190"/>
      <c r="G46" s="190"/>
      <c r="H46" s="190"/>
      <c r="I46" s="190"/>
      <c r="J46" s="14"/>
      <c r="K46" s="109"/>
      <c r="L46" s="110"/>
      <c r="M46" s="109"/>
      <c r="N46" s="110"/>
      <c r="O46" s="130"/>
      <c r="P46" s="131"/>
      <c r="Q46" s="5"/>
      <c r="R46" s="71"/>
      <c r="S46" s="74"/>
      <c r="T46" s="74"/>
      <c r="U46" s="71"/>
      <c r="V46" s="79"/>
      <c r="W46" s="17"/>
      <c r="X46" s="14"/>
      <c r="Y46" s="86"/>
      <c r="Z46" s="15"/>
      <c r="AA46" s="14"/>
      <c r="AB46" s="16"/>
      <c r="AC46" s="15"/>
      <c r="AD46" s="14"/>
      <c r="AE46" s="16"/>
      <c r="AF46" s="15"/>
      <c r="AG46" s="14"/>
      <c r="AH46" s="83"/>
      <c r="AI46" s="15"/>
      <c r="AJ46" s="14"/>
      <c r="AK46" s="16"/>
      <c r="AL46" s="15"/>
      <c r="AM46" s="14"/>
      <c r="AN46" s="16"/>
      <c r="AO46" s="102"/>
      <c r="AP46" s="103"/>
      <c r="AQ46" s="18">
        <f t="shared" si="32"/>
        <v>0</v>
      </c>
      <c r="AR46" s="19" t="str">
        <f t="shared" si="33"/>
        <v>OK</v>
      </c>
      <c r="AS46" s="20" t="str">
        <f t="shared" si="34"/>
        <v>-</v>
      </c>
      <c r="AT46" s="38"/>
      <c r="AU46" s="38"/>
      <c r="AV46" s="38"/>
      <c r="AW46" s="38"/>
      <c r="AX46" s="38"/>
      <c r="AY46" s="38"/>
      <c r="AZ46" s="55"/>
      <c r="BA46" s="58"/>
      <c r="BB46" s="58">
        <f t="shared" si="3"/>
        <v>0</v>
      </c>
      <c r="BC46" s="58">
        <f t="shared" si="3"/>
        <v>0</v>
      </c>
      <c r="BD46" s="58">
        <f t="shared" si="3"/>
        <v>0</v>
      </c>
      <c r="BE46" s="58">
        <f t="shared" si="3"/>
        <v>0</v>
      </c>
      <c r="BF46" s="58">
        <f t="shared" si="4"/>
        <v>0</v>
      </c>
      <c r="BG46" s="58">
        <f t="shared" si="5"/>
        <v>0</v>
      </c>
      <c r="BH46" s="58">
        <f t="shared" si="6"/>
        <v>0</v>
      </c>
      <c r="BI46" s="58">
        <f t="shared" si="7"/>
        <v>0</v>
      </c>
      <c r="BJ46" s="58">
        <f t="shared" si="8"/>
        <v>0</v>
      </c>
      <c r="BK46" s="58">
        <f t="shared" si="9"/>
        <v>0</v>
      </c>
      <c r="BL46" s="58">
        <f t="shared" si="10"/>
        <v>0</v>
      </c>
      <c r="BM46" s="58">
        <f t="shared" si="11"/>
        <v>0</v>
      </c>
      <c r="BN46" s="58">
        <f t="shared" si="12"/>
        <v>0</v>
      </c>
      <c r="BO46" s="58">
        <f t="shared" si="13"/>
        <v>0</v>
      </c>
      <c r="BP46" s="58">
        <f t="shared" si="14"/>
        <v>0</v>
      </c>
      <c r="BQ46" s="58">
        <f t="shared" si="15"/>
        <v>0</v>
      </c>
      <c r="BR46" s="58">
        <f t="shared" si="16"/>
        <v>0</v>
      </c>
      <c r="BS46" s="58">
        <f t="shared" si="17"/>
        <v>0</v>
      </c>
      <c r="BT46" s="58">
        <f t="shared" si="18"/>
        <v>0</v>
      </c>
      <c r="BU46" s="58">
        <f t="shared" si="19"/>
        <v>0</v>
      </c>
      <c r="BV46" s="58">
        <f t="shared" si="20"/>
        <v>0</v>
      </c>
      <c r="BW46" s="58">
        <f t="shared" si="21"/>
        <v>0</v>
      </c>
      <c r="BX46" s="58">
        <f t="shared" si="22"/>
        <v>0</v>
      </c>
      <c r="BY46" s="58">
        <f t="shared" si="23"/>
        <v>0</v>
      </c>
      <c r="BZ46" s="58">
        <f t="shared" si="24"/>
        <v>0</v>
      </c>
      <c r="CA46" s="58">
        <f t="shared" si="25"/>
        <v>0</v>
      </c>
      <c r="CB46" s="68">
        <f t="shared" si="26"/>
        <v>0</v>
      </c>
      <c r="CC46" s="58">
        <f t="shared" si="27"/>
        <v>0</v>
      </c>
      <c r="CD46" s="68">
        <f t="shared" si="28"/>
        <v>0</v>
      </c>
      <c r="CE46" s="58">
        <f t="shared" si="29"/>
        <v>0</v>
      </c>
      <c r="CF46" s="59">
        <f t="shared" si="30"/>
        <v>0</v>
      </c>
      <c r="CG46" s="59">
        <f t="shared" si="31"/>
        <v>0</v>
      </c>
    </row>
    <row r="47" spans="1:85" ht="18.75" customHeight="1" x14ac:dyDescent="0.15">
      <c r="A47" s="13">
        <v>26</v>
      </c>
      <c r="B47" s="191"/>
      <c r="C47" s="190"/>
      <c r="D47" s="190"/>
      <c r="E47" s="190"/>
      <c r="F47" s="190"/>
      <c r="G47" s="190"/>
      <c r="H47" s="190"/>
      <c r="I47" s="190"/>
      <c r="J47" s="14"/>
      <c r="K47" s="109"/>
      <c r="L47" s="110"/>
      <c r="M47" s="109"/>
      <c r="N47" s="110"/>
      <c r="O47" s="130"/>
      <c r="P47" s="131"/>
      <c r="Q47" s="5"/>
      <c r="R47" s="71"/>
      <c r="S47" s="74"/>
      <c r="T47" s="74"/>
      <c r="U47" s="71"/>
      <c r="V47" s="79"/>
      <c r="W47" s="17"/>
      <c r="X47" s="14"/>
      <c r="Y47" s="86"/>
      <c r="Z47" s="15"/>
      <c r="AA47" s="14"/>
      <c r="AB47" s="16"/>
      <c r="AC47" s="15"/>
      <c r="AD47" s="14"/>
      <c r="AE47" s="16"/>
      <c r="AF47" s="15"/>
      <c r="AG47" s="14"/>
      <c r="AH47" s="83"/>
      <c r="AI47" s="15"/>
      <c r="AJ47" s="14"/>
      <c r="AK47" s="16"/>
      <c r="AL47" s="15"/>
      <c r="AM47" s="14"/>
      <c r="AN47" s="16"/>
      <c r="AO47" s="102"/>
      <c r="AP47" s="103"/>
      <c r="AQ47" s="18">
        <f t="shared" si="32"/>
        <v>0</v>
      </c>
      <c r="AR47" s="19" t="str">
        <f t="shared" si="33"/>
        <v>OK</v>
      </c>
      <c r="AS47" s="20" t="str">
        <f t="shared" si="34"/>
        <v>-</v>
      </c>
      <c r="AT47" s="38"/>
      <c r="AU47" s="38"/>
      <c r="AV47" s="38"/>
      <c r="AW47" s="38"/>
      <c r="AX47" s="38"/>
      <c r="AY47" s="38"/>
      <c r="AZ47" s="55"/>
      <c r="BA47" s="58"/>
      <c r="BB47" s="58">
        <f t="shared" si="3"/>
        <v>0</v>
      </c>
      <c r="BC47" s="58">
        <f t="shared" si="3"/>
        <v>0</v>
      </c>
      <c r="BD47" s="58">
        <f t="shared" si="3"/>
        <v>0</v>
      </c>
      <c r="BE47" s="58">
        <f t="shared" si="3"/>
        <v>0</v>
      </c>
      <c r="BF47" s="58">
        <f t="shared" si="4"/>
        <v>0</v>
      </c>
      <c r="BG47" s="58">
        <f t="shared" si="5"/>
        <v>0</v>
      </c>
      <c r="BH47" s="58">
        <f t="shared" si="6"/>
        <v>0</v>
      </c>
      <c r="BI47" s="58">
        <f t="shared" si="7"/>
        <v>0</v>
      </c>
      <c r="BJ47" s="58">
        <f t="shared" si="8"/>
        <v>0</v>
      </c>
      <c r="BK47" s="58">
        <f t="shared" si="9"/>
        <v>0</v>
      </c>
      <c r="BL47" s="58">
        <f t="shared" si="10"/>
        <v>0</v>
      </c>
      <c r="BM47" s="58">
        <f t="shared" si="11"/>
        <v>0</v>
      </c>
      <c r="BN47" s="58">
        <f t="shared" si="12"/>
        <v>0</v>
      </c>
      <c r="BO47" s="58">
        <f t="shared" si="13"/>
        <v>0</v>
      </c>
      <c r="BP47" s="58">
        <f t="shared" si="14"/>
        <v>0</v>
      </c>
      <c r="BQ47" s="58">
        <f t="shared" si="15"/>
        <v>0</v>
      </c>
      <c r="BR47" s="58">
        <f t="shared" si="16"/>
        <v>0</v>
      </c>
      <c r="BS47" s="58">
        <f t="shared" si="17"/>
        <v>0</v>
      </c>
      <c r="BT47" s="58">
        <f t="shared" si="18"/>
        <v>0</v>
      </c>
      <c r="BU47" s="58">
        <f t="shared" si="19"/>
        <v>0</v>
      </c>
      <c r="BV47" s="58">
        <f t="shared" si="20"/>
        <v>0</v>
      </c>
      <c r="BW47" s="58">
        <f t="shared" si="21"/>
        <v>0</v>
      </c>
      <c r="BX47" s="58">
        <f t="shared" si="22"/>
        <v>0</v>
      </c>
      <c r="BY47" s="58">
        <f t="shared" si="23"/>
        <v>0</v>
      </c>
      <c r="BZ47" s="58">
        <f t="shared" si="24"/>
        <v>0</v>
      </c>
      <c r="CA47" s="58">
        <f t="shared" si="25"/>
        <v>0</v>
      </c>
      <c r="CB47" s="68">
        <f t="shared" si="26"/>
        <v>0</v>
      </c>
      <c r="CC47" s="58">
        <f t="shared" si="27"/>
        <v>0</v>
      </c>
      <c r="CD47" s="68">
        <f t="shared" si="28"/>
        <v>0</v>
      </c>
      <c r="CE47" s="58">
        <f t="shared" si="29"/>
        <v>0</v>
      </c>
      <c r="CF47" s="59">
        <f t="shared" si="30"/>
        <v>0</v>
      </c>
      <c r="CG47" s="59">
        <f t="shared" si="31"/>
        <v>0</v>
      </c>
    </row>
    <row r="48" spans="1:85" ht="18.75" customHeight="1" x14ac:dyDescent="0.15">
      <c r="A48" s="13">
        <v>27</v>
      </c>
      <c r="B48" s="191"/>
      <c r="C48" s="190"/>
      <c r="D48" s="190"/>
      <c r="E48" s="190"/>
      <c r="F48" s="190"/>
      <c r="G48" s="190"/>
      <c r="H48" s="190"/>
      <c r="I48" s="190"/>
      <c r="J48" s="14"/>
      <c r="K48" s="109"/>
      <c r="L48" s="110"/>
      <c r="M48" s="109"/>
      <c r="N48" s="110"/>
      <c r="O48" s="130"/>
      <c r="P48" s="131"/>
      <c r="Q48" s="5"/>
      <c r="R48" s="71"/>
      <c r="S48" s="74"/>
      <c r="T48" s="74"/>
      <c r="U48" s="71"/>
      <c r="V48" s="79"/>
      <c r="W48" s="17"/>
      <c r="X48" s="14"/>
      <c r="Y48" s="86"/>
      <c r="Z48" s="15"/>
      <c r="AA48" s="14"/>
      <c r="AB48" s="16"/>
      <c r="AC48" s="15"/>
      <c r="AD48" s="14"/>
      <c r="AE48" s="16"/>
      <c r="AF48" s="15"/>
      <c r="AG48" s="14"/>
      <c r="AH48" s="83"/>
      <c r="AI48" s="15"/>
      <c r="AJ48" s="14"/>
      <c r="AK48" s="16"/>
      <c r="AL48" s="15"/>
      <c r="AM48" s="14"/>
      <c r="AN48" s="16"/>
      <c r="AO48" s="102"/>
      <c r="AP48" s="103"/>
      <c r="AQ48" s="18">
        <f t="shared" si="32"/>
        <v>0</v>
      </c>
      <c r="AR48" s="19" t="str">
        <f t="shared" si="33"/>
        <v>OK</v>
      </c>
      <c r="AS48" s="20" t="str">
        <f t="shared" si="34"/>
        <v>-</v>
      </c>
      <c r="AT48" s="38"/>
      <c r="AU48" s="38"/>
      <c r="AV48" s="38"/>
      <c r="AW48" s="38"/>
      <c r="AX48" s="38"/>
      <c r="AY48" s="38"/>
      <c r="AZ48" s="55"/>
      <c r="BA48" s="58"/>
      <c r="BB48" s="58">
        <f t="shared" si="3"/>
        <v>0</v>
      </c>
      <c r="BC48" s="58">
        <f t="shared" si="3"/>
        <v>0</v>
      </c>
      <c r="BD48" s="58">
        <f t="shared" si="3"/>
        <v>0</v>
      </c>
      <c r="BE48" s="58">
        <f t="shared" si="3"/>
        <v>0</v>
      </c>
      <c r="BF48" s="58">
        <f t="shared" si="4"/>
        <v>0</v>
      </c>
      <c r="BG48" s="58">
        <f t="shared" si="5"/>
        <v>0</v>
      </c>
      <c r="BH48" s="58">
        <f t="shared" si="6"/>
        <v>0</v>
      </c>
      <c r="BI48" s="58">
        <f t="shared" si="7"/>
        <v>0</v>
      </c>
      <c r="BJ48" s="58">
        <f t="shared" si="8"/>
        <v>0</v>
      </c>
      <c r="BK48" s="58">
        <f t="shared" si="9"/>
        <v>0</v>
      </c>
      <c r="BL48" s="58">
        <f t="shared" si="10"/>
        <v>0</v>
      </c>
      <c r="BM48" s="58">
        <f t="shared" si="11"/>
        <v>0</v>
      </c>
      <c r="BN48" s="58">
        <f t="shared" si="12"/>
        <v>0</v>
      </c>
      <c r="BO48" s="58">
        <f t="shared" si="13"/>
        <v>0</v>
      </c>
      <c r="BP48" s="58">
        <f t="shared" si="14"/>
        <v>0</v>
      </c>
      <c r="BQ48" s="58">
        <f t="shared" si="15"/>
        <v>0</v>
      </c>
      <c r="BR48" s="58">
        <f t="shared" si="16"/>
        <v>0</v>
      </c>
      <c r="BS48" s="58">
        <f t="shared" si="17"/>
        <v>0</v>
      </c>
      <c r="BT48" s="58">
        <f t="shared" si="18"/>
        <v>0</v>
      </c>
      <c r="BU48" s="58">
        <f t="shared" si="19"/>
        <v>0</v>
      </c>
      <c r="BV48" s="58">
        <f t="shared" si="20"/>
        <v>0</v>
      </c>
      <c r="BW48" s="58">
        <f t="shared" si="21"/>
        <v>0</v>
      </c>
      <c r="BX48" s="58">
        <f t="shared" si="22"/>
        <v>0</v>
      </c>
      <c r="BY48" s="58">
        <f t="shared" si="23"/>
        <v>0</v>
      </c>
      <c r="BZ48" s="58">
        <f t="shared" si="24"/>
        <v>0</v>
      </c>
      <c r="CA48" s="58">
        <f t="shared" si="25"/>
        <v>0</v>
      </c>
      <c r="CB48" s="68">
        <f t="shared" si="26"/>
        <v>0</v>
      </c>
      <c r="CC48" s="58">
        <f t="shared" si="27"/>
        <v>0</v>
      </c>
      <c r="CD48" s="68">
        <f t="shared" si="28"/>
        <v>0</v>
      </c>
      <c r="CE48" s="58">
        <f t="shared" si="29"/>
        <v>0</v>
      </c>
      <c r="CF48" s="59">
        <f t="shared" si="30"/>
        <v>0</v>
      </c>
      <c r="CG48" s="59">
        <f t="shared" si="31"/>
        <v>0</v>
      </c>
    </row>
    <row r="49" spans="1:85" ht="18.75" customHeight="1" x14ac:dyDescent="0.15">
      <c r="A49" s="13">
        <v>28</v>
      </c>
      <c r="B49" s="191"/>
      <c r="C49" s="190"/>
      <c r="D49" s="190"/>
      <c r="E49" s="190"/>
      <c r="F49" s="190"/>
      <c r="G49" s="190"/>
      <c r="H49" s="190"/>
      <c r="I49" s="190"/>
      <c r="J49" s="14"/>
      <c r="K49" s="109"/>
      <c r="L49" s="110"/>
      <c r="M49" s="109"/>
      <c r="N49" s="110"/>
      <c r="O49" s="130"/>
      <c r="P49" s="131"/>
      <c r="Q49" s="5"/>
      <c r="R49" s="71"/>
      <c r="S49" s="74"/>
      <c r="T49" s="74"/>
      <c r="U49" s="71"/>
      <c r="V49" s="79"/>
      <c r="W49" s="17"/>
      <c r="X49" s="14"/>
      <c r="Y49" s="86"/>
      <c r="Z49" s="15"/>
      <c r="AA49" s="14"/>
      <c r="AB49" s="16"/>
      <c r="AC49" s="15"/>
      <c r="AD49" s="14"/>
      <c r="AE49" s="16"/>
      <c r="AF49" s="15"/>
      <c r="AG49" s="14"/>
      <c r="AH49" s="83"/>
      <c r="AI49" s="15"/>
      <c r="AJ49" s="14"/>
      <c r="AK49" s="16"/>
      <c r="AL49" s="15"/>
      <c r="AM49" s="14"/>
      <c r="AN49" s="16"/>
      <c r="AO49" s="102"/>
      <c r="AP49" s="103"/>
      <c r="AQ49" s="18">
        <f t="shared" si="32"/>
        <v>0</v>
      </c>
      <c r="AR49" s="19" t="str">
        <f t="shared" si="33"/>
        <v>OK</v>
      </c>
      <c r="AS49" s="20" t="str">
        <f t="shared" si="34"/>
        <v>-</v>
      </c>
      <c r="AT49" s="38"/>
      <c r="AU49" s="38"/>
      <c r="AV49" s="38"/>
      <c r="AW49" s="38"/>
      <c r="AX49" s="38"/>
      <c r="AY49" s="38"/>
      <c r="AZ49" s="55"/>
      <c r="BA49" s="58"/>
      <c r="BB49" s="58">
        <f t="shared" si="3"/>
        <v>0</v>
      </c>
      <c r="BC49" s="58">
        <f t="shared" si="3"/>
        <v>0</v>
      </c>
      <c r="BD49" s="58">
        <f t="shared" si="3"/>
        <v>0</v>
      </c>
      <c r="BE49" s="58">
        <f t="shared" si="3"/>
        <v>0</v>
      </c>
      <c r="BF49" s="58">
        <f t="shared" si="4"/>
        <v>0</v>
      </c>
      <c r="BG49" s="58">
        <f t="shared" si="5"/>
        <v>0</v>
      </c>
      <c r="BH49" s="58">
        <f t="shared" si="6"/>
        <v>0</v>
      </c>
      <c r="BI49" s="58">
        <f t="shared" si="7"/>
        <v>0</v>
      </c>
      <c r="BJ49" s="58">
        <f t="shared" si="8"/>
        <v>0</v>
      </c>
      <c r="BK49" s="58">
        <f t="shared" si="9"/>
        <v>0</v>
      </c>
      <c r="BL49" s="58">
        <f t="shared" si="10"/>
        <v>0</v>
      </c>
      <c r="BM49" s="58">
        <f t="shared" si="11"/>
        <v>0</v>
      </c>
      <c r="BN49" s="58">
        <f t="shared" si="12"/>
        <v>0</v>
      </c>
      <c r="BO49" s="58">
        <f t="shared" si="13"/>
        <v>0</v>
      </c>
      <c r="BP49" s="58">
        <f t="shared" si="14"/>
        <v>0</v>
      </c>
      <c r="BQ49" s="58">
        <f t="shared" si="15"/>
        <v>0</v>
      </c>
      <c r="BR49" s="58">
        <f t="shared" si="16"/>
        <v>0</v>
      </c>
      <c r="BS49" s="58">
        <f t="shared" si="17"/>
        <v>0</v>
      </c>
      <c r="BT49" s="58">
        <f t="shared" si="18"/>
        <v>0</v>
      </c>
      <c r="BU49" s="58">
        <f t="shared" si="19"/>
        <v>0</v>
      </c>
      <c r="BV49" s="58">
        <f t="shared" si="20"/>
        <v>0</v>
      </c>
      <c r="BW49" s="58">
        <f t="shared" si="21"/>
        <v>0</v>
      </c>
      <c r="BX49" s="58">
        <f t="shared" si="22"/>
        <v>0</v>
      </c>
      <c r="BY49" s="58">
        <f t="shared" si="23"/>
        <v>0</v>
      </c>
      <c r="BZ49" s="58">
        <f t="shared" si="24"/>
        <v>0</v>
      </c>
      <c r="CA49" s="58">
        <f t="shared" si="25"/>
        <v>0</v>
      </c>
      <c r="CB49" s="68">
        <f t="shared" si="26"/>
        <v>0</v>
      </c>
      <c r="CC49" s="58">
        <f t="shared" si="27"/>
        <v>0</v>
      </c>
      <c r="CD49" s="68">
        <f t="shared" si="28"/>
        <v>0</v>
      </c>
      <c r="CE49" s="58">
        <f t="shared" si="29"/>
        <v>0</v>
      </c>
      <c r="CF49" s="59">
        <f t="shared" si="30"/>
        <v>0</v>
      </c>
      <c r="CG49" s="59">
        <f t="shared" si="31"/>
        <v>0</v>
      </c>
    </row>
    <row r="50" spans="1:85" ht="18.75" customHeight="1" x14ac:dyDescent="0.15">
      <c r="A50" s="13">
        <v>29</v>
      </c>
      <c r="B50" s="191"/>
      <c r="C50" s="190"/>
      <c r="D50" s="190"/>
      <c r="E50" s="190"/>
      <c r="F50" s="190"/>
      <c r="G50" s="190"/>
      <c r="H50" s="190"/>
      <c r="I50" s="190"/>
      <c r="J50" s="14"/>
      <c r="K50" s="109"/>
      <c r="L50" s="110"/>
      <c r="M50" s="109"/>
      <c r="N50" s="110"/>
      <c r="O50" s="130"/>
      <c r="P50" s="131"/>
      <c r="Q50" s="5"/>
      <c r="R50" s="71"/>
      <c r="S50" s="74"/>
      <c r="T50" s="74"/>
      <c r="U50" s="71"/>
      <c r="V50" s="79"/>
      <c r="W50" s="17"/>
      <c r="X50" s="14"/>
      <c r="Y50" s="86"/>
      <c r="Z50" s="15"/>
      <c r="AA50" s="14"/>
      <c r="AB50" s="16"/>
      <c r="AC50" s="15"/>
      <c r="AD50" s="14"/>
      <c r="AE50" s="16"/>
      <c r="AF50" s="15"/>
      <c r="AG50" s="14"/>
      <c r="AH50" s="83"/>
      <c r="AI50" s="15"/>
      <c r="AJ50" s="14"/>
      <c r="AK50" s="16"/>
      <c r="AL50" s="15"/>
      <c r="AM50" s="14"/>
      <c r="AN50" s="16"/>
      <c r="AO50" s="102"/>
      <c r="AP50" s="103"/>
      <c r="AQ50" s="18">
        <f t="shared" si="32"/>
        <v>0</v>
      </c>
      <c r="AR50" s="19" t="str">
        <f t="shared" si="33"/>
        <v>OK</v>
      </c>
      <c r="AS50" s="20" t="str">
        <f t="shared" si="34"/>
        <v>-</v>
      </c>
      <c r="AT50" s="38"/>
      <c r="AU50" s="38"/>
      <c r="AV50" s="38"/>
      <c r="AW50" s="38"/>
      <c r="AX50" s="38"/>
      <c r="AY50" s="38"/>
      <c r="AZ50" s="55"/>
      <c r="BA50" s="58"/>
      <c r="BB50" s="58">
        <f t="shared" si="3"/>
        <v>0</v>
      </c>
      <c r="BC50" s="58">
        <f t="shared" si="3"/>
        <v>0</v>
      </c>
      <c r="BD50" s="58">
        <f t="shared" si="3"/>
        <v>0</v>
      </c>
      <c r="BE50" s="58">
        <f t="shared" si="3"/>
        <v>0</v>
      </c>
      <c r="BF50" s="58">
        <f t="shared" si="4"/>
        <v>0</v>
      </c>
      <c r="BG50" s="58">
        <f t="shared" si="5"/>
        <v>0</v>
      </c>
      <c r="BH50" s="58">
        <f t="shared" si="6"/>
        <v>0</v>
      </c>
      <c r="BI50" s="58">
        <f t="shared" si="7"/>
        <v>0</v>
      </c>
      <c r="BJ50" s="58">
        <f t="shared" si="8"/>
        <v>0</v>
      </c>
      <c r="BK50" s="58">
        <f t="shared" si="9"/>
        <v>0</v>
      </c>
      <c r="BL50" s="58">
        <f t="shared" si="10"/>
        <v>0</v>
      </c>
      <c r="BM50" s="58">
        <f t="shared" si="11"/>
        <v>0</v>
      </c>
      <c r="BN50" s="58">
        <f t="shared" si="12"/>
        <v>0</v>
      </c>
      <c r="BO50" s="58">
        <f t="shared" si="13"/>
        <v>0</v>
      </c>
      <c r="BP50" s="58">
        <f t="shared" si="14"/>
        <v>0</v>
      </c>
      <c r="BQ50" s="58">
        <f t="shared" si="15"/>
        <v>0</v>
      </c>
      <c r="BR50" s="58">
        <f t="shared" si="16"/>
        <v>0</v>
      </c>
      <c r="BS50" s="58">
        <f t="shared" si="17"/>
        <v>0</v>
      </c>
      <c r="BT50" s="58">
        <f t="shared" si="18"/>
        <v>0</v>
      </c>
      <c r="BU50" s="58">
        <f t="shared" si="19"/>
        <v>0</v>
      </c>
      <c r="BV50" s="58">
        <f t="shared" si="20"/>
        <v>0</v>
      </c>
      <c r="BW50" s="58">
        <f t="shared" si="21"/>
        <v>0</v>
      </c>
      <c r="BX50" s="58">
        <f t="shared" si="22"/>
        <v>0</v>
      </c>
      <c r="BY50" s="58">
        <f t="shared" si="23"/>
        <v>0</v>
      </c>
      <c r="BZ50" s="58">
        <f t="shared" si="24"/>
        <v>0</v>
      </c>
      <c r="CA50" s="58">
        <f t="shared" si="25"/>
        <v>0</v>
      </c>
      <c r="CB50" s="68">
        <f t="shared" si="26"/>
        <v>0</v>
      </c>
      <c r="CC50" s="58">
        <f t="shared" si="27"/>
        <v>0</v>
      </c>
      <c r="CD50" s="68">
        <f t="shared" si="28"/>
        <v>0</v>
      </c>
      <c r="CE50" s="58">
        <f t="shared" si="29"/>
        <v>0</v>
      </c>
      <c r="CF50" s="59">
        <f t="shared" si="30"/>
        <v>0</v>
      </c>
      <c r="CG50" s="59">
        <f t="shared" si="31"/>
        <v>0</v>
      </c>
    </row>
    <row r="51" spans="1:85" ht="18.75" customHeight="1" x14ac:dyDescent="0.15">
      <c r="A51" s="13">
        <v>30</v>
      </c>
      <c r="B51" s="191"/>
      <c r="C51" s="190"/>
      <c r="D51" s="190"/>
      <c r="E51" s="190"/>
      <c r="F51" s="190"/>
      <c r="G51" s="190"/>
      <c r="H51" s="190"/>
      <c r="I51" s="190"/>
      <c r="J51" s="14"/>
      <c r="K51" s="109"/>
      <c r="L51" s="110"/>
      <c r="M51" s="109"/>
      <c r="N51" s="110"/>
      <c r="O51" s="130"/>
      <c r="P51" s="131"/>
      <c r="Q51" s="5"/>
      <c r="R51" s="71"/>
      <c r="S51" s="74"/>
      <c r="T51" s="74"/>
      <c r="U51" s="71"/>
      <c r="V51" s="79"/>
      <c r="W51" s="17"/>
      <c r="X51" s="14"/>
      <c r="Y51" s="86"/>
      <c r="Z51" s="15"/>
      <c r="AA51" s="14"/>
      <c r="AB51" s="16"/>
      <c r="AC51" s="15"/>
      <c r="AD51" s="14"/>
      <c r="AE51" s="16"/>
      <c r="AF51" s="15"/>
      <c r="AG51" s="14"/>
      <c r="AH51" s="83"/>
      <c r="AI51" s="15"/>
      <c r="AJ51" s="14"/>
      <c r="AK51" s="16"/>
      <c r="AL51" s="15"/>
      <c r="AM51" s="14"/>
      <c r="AN51" s="16"/>
      <c r="AO51" s="102"/>
      <c r="AP51" s="103"/>
      <c r="AQ51" s="18">
        <f t="shared" si="32"/>
        <v>0</v>
      </c>
      <c r="AR51" s="19" t="str">
        <f t="shared" si="33"/>
        <v>OK</v>
      </c>
      <c r="AS51" s="20" t="str">
        <f t="shared" si="34"/>
        <v>-</v>
      </c>
      <c r="AT51" s="38"/>
      <c r="AU51" s="38"/>
      <c r="AV51" s="38"/>
      <c r="AW51" s="38"/>
      <c r="AX51" s="38"/>
      <c r="AY51" s="38"/>
      <c r="AZ51" s="55"/>
      <c r="BA51" s="58"/>
      <c r="BB51" s="58">
        <f t="shared" si="3"/>
        <v>0</v>
      </c>
      <c r="BC51" s="58">
        <f t="shared" si="3"/>
        <v>0</v>
      </c>
      <c r="BD51" s="58">
        <f t="shared" si="3"/>
        <v>0</v>
      </c>
      <c r="BE51" s="58">
        <f t="shared" si="3"/>
        <v>0</v>
      </c>
      <c r="BF51" s="58">
        <f t="shared" si="4"/>
        <v>0</v>
      </c>
      <c r="BG51" s="58">
        <f t="shared" si="5"/>
        <v>0</v>
      </c>
      <c r="BH51" s="58">
        <f t="shared" si="6"/>
        <v>0</v>
      </c>
      <c r="BI51" s="58">
        <f t="shared" si="7"/>
        <v>0</v>
      </c>
      <c r="BJ51" s="58">
        <f t="shared" si="8"/>
        <v>0</v>
      </c>
      <c r="BK51" s="58">
        <f t="shared" si="9"/>
        <v>0</v>
      </c>
      <c r="BL51" s="58">
        <f t="shared" si="10"/>
        <v>0</v>
      </c>
      <c r="BM51" s="58">
        <f t="shared" si="11"/>
        <v>0</v>
      </c>
      <c r="BN51" s="58">
        <f t="shared" si="12"/>
        <v>0</v>
      </c>
      <c r="BO51" s="58">
        <f t="shared" si="13"/>
        <v>0</v>
      </c>
      <c r="BP51" s="58">
        <f t="shared" si="14"/>
        <v>0</v>
      </c>
      <c r="BQ51" s="58">
        <f t="shared" si="15"/>
        <v>0</v>
      </c>
      <c r="BR51" s="58">
        <f t="shared" si="16"/>
        <v>0</v>
      </c>
      <c r="BS51" s="58">
        <f t="shared" si="17"/>
        <v>0</v>
      </c>
      <c r="BT51" s="58">
        <f t="shared" si="18"/>
        <v>0</v>
      </c>
      <c r="BU51" s="58">
        <f t="shared" si="19"/>
        <v>0</v>
      </c>
      <c r="BV51" s="58">
        <f t="shared" si="20"/>
        <v>0</v>
      </c>
      <c r="BW51" s="58">
        <f t="shared" si="21"/>
        <v>0</v>
      </c>
      <c r="BX51" s="58">
        <f t="shared" si="22"/>
        <v>0</v>
      </c>
      <c r="BY51" s="58">
        <f t="shared" si="23"/>
        <v>0</v>
      </c>
      <c r="BZ51" s="58">
        <f t="shared" si="24"/>
        <v>0</v>
      </c>
      <c r="CA51" s="58">
        <f t="shared" si="25"/>
        <v>0</v>
      </c>
      <c r="CB51" s="68">
        <f t="shared" si="26"/>
        <v>0</v>
      </c>
      <c r="CC51" s="58">
        <f t="shared" si="27"/>
        <v>0</v>
      </c>
      <c r="CD51" s="68">
        <f t="shared" si="28"/>
        <v>0</v>
      </c>
      <c r="CE51" s="58">
        <f t="shared" si="29"/>
        <v>0</v>
      </c>
      <c r="CF51" s="59">
        <f t="shared" si="30"/>
        <v>0</v>
      </c>
      <c r="CG51" s="59">
        <f t="shared" si="31"/>
        <v>0</v>
      </c>
    </row>
    <row r="52" spans="1:85" ht="18.75" customHeight="1" x14ac:dyDescent="0.15">
      <c r="A52" s="13">
        <v>31</v>
      </c>
      <c r="B52" s="191"/>
      <c r="C52" s="190"/>
      <c r="D52" s="190"/>
      <c r="E52" s="190"/>
      <c r="F52" s="190"/>
      <c r="G52" s="190"/>
      <c r="H52" s="190"/>
      <c r="I52" s="190"/>
      <c r="J52" s="14"/>
      <c r="K52" s="109"/>
      <c r="L52" s="110"/>
      <c r="M52" s="109"/>
      <c r="N52" s="110"/>
      <c r="O52" s="130"/>
      <c r="P52" s="131"/>
      <c r="Q52" s="5"/>
      <c r="R52" s="71"/>
      <c r="S52" s="74"/>
      <c r="T52" s="74"/>
      <c r="U52" s="71"/>
      <c r="V52" s="79"/>
      <c r="W52" s="17"/>
      <c r="X52" s="14"/>
      <c r="Y52" s="86"/>
      <c r="Z52" s="15"/>
      <c r="AA52" s="14"/>
      <c r="AB52" s="16"/>
      <c r="AC52" s="15"/>
      <c r="AD52" s="14"/>
      <c r="AE52" s="16"/>
      <c r="AF52" s="15"/>
      <c r="AG52" s="14"/>
      <c r="AH52" s="83"/>
      <c r="AI52" s="15"/>
      <c r="AJ52" s="14"/>
      <c r="AK52" s="16"/>
      <c r="AL52" s="15"/>
      <c r="AM52" s="14"/>
      <c r="AN52" s="16"/>
      <c r="AO52" s="102"/>
      <c r="AP52" s="103"/>
      <c r="AQ52" s="18">
        <f t="shared" si="32"/>
        <v>0</v>
      </c>
      <c r="AR52" s="19" t="str">
        <f t="shared" si="33"/>
        <v>OK</v>
      </c>
      <c r="AS52" s="20" t="str">
        <f t="shared" si="34"/>
        <v>-</v>
      </c>
      <c r="AT52" s="38"/>
      <c r="AU52" s="38"/>
      <c r="AV52" s="38"/>
      <c r="AW52" s="38"/>
      <c r="AX52" s="38"/>
      <c r="AY52" s="38"/>
      <c r="AZ52" s="55"/>
      <c r="BA52" s="58"/>
      <c r="BB52" s="58">
        <f t="shared" si="3"/>
        <v>0</v>
      </c>
      <c r="BC52" s="58">
        <f t="shared" si="3"/>
        <v>0</v>
      </c>
      <c r="BD52" s="58">
        <f t="shared" si="3"/>
        <v>0</v>
      </c>
      <c r="BE52" s="58">
        <f t="shared" si="3"/>
        <v>0</v>
      </c>
      <c r="BF52" s="58">
        <f t="shared" si="4"/>
        <v>0</v>
      </c>
      <c r="BG52" s="58">
        <f t="shared" si="5"/>
        <v>0</v>
      </c>
      <c r="BH52" s="58">
        <f t="shared" si="6"/>
        <v>0</v>
      </c>
      <c r="BI52" s="58">
        <f t="shared" si="7"/>
        <v>0</v>
      </c>
      <c r="BJ52" s="58">
        <f t="shared" si="8"/>
        <v>0</v>
      </c>
      <c r="BK52" s="58">
        <f t="shared" si="9"/>
        <v>0</v>
      </c>
      <c r="BL52" s="58">
        <f t="shared" si="10"/>
        <v>0</v>
      </c>
      <c r="BM52" s="58">
        <f t="shared" si="11"/>
        <v>0</v>
      </c>
      <c r="BN52" s="58">
        <f t="shared" si="12"/>
        <v>0</v>
      </c>
      <c r="BO52" s="58">
        <f t="shared" si="13"/>
        <v>0</v>
      </c>
      <c r="BP52" s="58">
        <f t="shared" si="14"/>
        <v>0</v>
      </c>
      <c r="BQ52" s="58">
        <f t="shared" si="15"/>
        <v>0</v>
      </c>
      <c r="BR52" s="58">
        <f t="shared" si="16"/>
        <v>0</v>
      </c>
      <c r="BS52" s="58">
        <f t="shared" si="17"/>
        <v>0</v>
      </c>
      <c r="BT52" s="58">
        <f t="shared" si="18"/>
        <v>0</v>
      </c>
      <c r="BU52" s="58">
        <f t="shared" si="19"/>
        <v>0</v>
      </c>
      <c r="BV52" s="58">
        <f t="shared" si="20"/>
        <v>0</v>
      </c>
      <c r="BW52" s="58">
        <f t="shared" si="21"/>
        <v>0</v>
      </c>
      <c r="BX52" s="58">
        <f t="shared" si="22"/>
        <v>0</v>
      </c>
      <c r="BY52" s="58">
        <f t="shared" si="23"/>
        <v>0</v>
      </c>
      <c r="BZ52" s="58">
        <f t="shared" si="24"/>
        <v>0</v>
      </c>
      <c r="CA52" s="58">
        <f t="shared" si="25"/>
        <v>0</v>
      </c>
      <c r="CB52" s="68">
        <f t="shared" si="26"/>
        <v>0</v>
      </c>
      <c r="CC52" s="58">
        <f t="shared" si="27"/>
        <v>0</v>
      </c>
      <c r="CD52" s="68">
        <f t="shared" si="28"/>
        <v>0</v>
      </c>
      <c r="CE52" s="58">
        <f t="shared" si="29"/>
        <v>0</v>
      </c>
      <c r="CF52" s="59">
        <f t="shared" si="30"/>
        <v>0</v>
      </c>
      <c r="CG52" s="59">
        <f t="shared" si="31"/>
        <v>0</v>
      </c>
    </row>
    <row r="53" spans="1:85" ht="18.75" customHeight="1" x14ac:dyDescent="0.15">
      <c r="A53" s="13">
        <v>32</v>
      </c>
      <c r="B53" s="191"/>
      <c r="C53" s="190"/>
      <c r="D53" s="190"/>
      <c r="E53" s="190"/>
      <c r="F53" s="190"/>
      <c r="G53" s="190"/>
      <c r="H53" s="190"/>
      <c r="I53" s="190"/>
      <c r="J53" s="14"/>
      <c r="K53" s="109"/>
      <c r="L53" s="110"/>
      <c r="M53" s="109"/>
      <c r="N53" s="110"/>
      <c r="O53" s="130"/>
      <c r="P53" s="131"/>
      <c r="Q53" s="5"/>
      <c r="R53" s="71"/>
      <c r="S53" s="74"/>
      <c r="T53" s="74"/>
      <c r="U53" s="71"/>
      <c r="V53" s="79"/>
      <c r="W53" s="17"/>
      <c r="X53" s="14"/>
      <c r="Y53" s="86"/>
      <c r="Z53" s="15"/>
      <c r="AA53" s="14"/>
      <c r="AB53" s="16"/>
      <c r="AC53" s="15"/>
      <c r="AD53" s="14"/>
      <c r="AE53" s="16"/>
      <c r="AF53" s="15"/>
      <c r="AG53" s="14"/>
      <c r="AH53" s="83"/>
      <c r="AI53" s="15"/>
      <c r="AJ53" s="14"/>
      <c r="AK53" s="16"/>
      <c r="AL53" s="15"/>
      <c r="AM53" s="14"/>
      <c r="AN53" s="16"/>
      <c r="AO53" s="102"/>
      <c r="AP53" s="103"/>
      <c r="AQ53" s="18">
        <f t="shared" si="32"/>
        <v>0</v>
      </c>
      <c r="AR53" s="19" t="str">
        <f t="shared" si="33"/>
        <v>OK</v>
      </c>
      <c r="AS53" s="20" t="str">
        <f t="shared" si="34"/>
        <v>-</v>
      </c>
      <c r="AT53" s="38"/>
      <c r="AU53" s="38"/>
      <c r="AV53" s="38"/>
      <c r="AW53" s="38"/>
      <c r="AX53" s="38"/>
      <c r="AY53" s="38"/>
      <c r="AZ53" s="55"/>
      <c r="BA53" s="58"/>
      <c r="BB53" s="58">
        <f t="shared" si="3"/>
        <v>0</v>
      </c>
      <c r="BC53" s="58">
        <f t="shared" si="3"/>
        <v>0</v>
      </c>
      <c r="BD53" s="58">
        <f t="shared" si="3"/>
        <v>0</v>
      </c>
      <c r="BE53" s="58">
        <f t="shared" si="3"/>
        <v>0</v>
      </c>
      <c r="BF53" s="58">
        <f t="shared" si="4"/>
        <v>0</v>
      </c>
      <c r="BG53" s="58">
        <f t="shared" si="5"/>
        <v>0</v>
      </c>
      <c r="BH53" s="58">
        <f t="shared" si="6"/>
        <v>0</v>
      </c>
      <c r="BI53" s="58">
        <f t="shared" si="7"/>
        <v>0</v>
      </c>
      <c r="BJ53" s="58">
        <f t="shared" si="8"/>
        <v>0</v>
      </c>
      <c r="BK53" s="58">
        <f t="shared" si="9"/>
        <v>0</v>
      </c>
      <c r="BL53" s="58">
        <f t="shared" si="10"/>
        <v>0</v>
      </c>
      <c r="BM53" s="58">
        <f t="shared" si="11"/>
        <v>0</v>
      </c>
      <c r="BN53" s="58">
        <f t="shared" si="12"/>
        <v>0</v>
      </c>
      <c r="BO53" s="58">
        <f t="shared" si="13"/>
        <v>0</v>
      </c>
      <c r="BP53" s="58">
        <f t="shared" si="14"/>
        <v>0</v>
      </c>
      <c r="BQ53" s="58">
        <f t="shared" si="15"/>
        <v>0</v>
      </c>
      <c r="BR53" s="58">
        <f t="shared" si="16"/>
        <v>0</v>
      </c>
      <c r="BS53" s="58">
        <f t="shared" si="17"/>
        <v>0</v>
      </c>
      <c r="BT53" s="58">
        <f t="shared" si="18"/>
        <v>0</v>
      </c>
      <c r="BU53" s="58">
        <f t="shared" si="19"/>
        <v>0</v>
      </c>
      <c r="BV53" s="58">
        <f t="shared" si="20"/>
        <v>0</v>
      </c>
      <c r="BW53" s="58">
        <f t="shared" si="21"/>
        <v>0</v>
      </c>
      <c r="BX53" s="58">
        <f t="shared" si="22"/>
        <v>0</v>
      </c>
      <c r="BY53" s="58">
        <f t="shared" si="23"/>
        <v>0</v>
      </c>
      <c r="BZ53" s="58">
        <f t="shared" si="24"/>
        <v>0</v>
      </c>
      <c r="CA53" s="58">
        <f t="shared" si="25"/>
        <v>0</v>
      </c>
      <c r="CB53" s="68">
        <f t="shared" si="26"/>
        <v>0</v>
      </c>
      <c r="CC53" s="58">
        <f t="shared" si="27"/>
        <v>0</v>
      </c>
      <c r="CD53" s="68">
        <f t="shared" si="28"/>
        <v>0</v>
      </c>
      <c r="CE53" s="58">
        <f t="shared" si="29"/>
        <v>0</v>
      </c>
      <c r="CF53" s="59">
        <f t="shared" si="30"/>
        <v>0</v>
      </c>
      <c r="CG53" s="59">
        <f t="shared" si="31"/>
        <v>0</v>
      </c>
    </row>
    <row r="54" spans="1:85" ht="18.75" customHeight="1" x14ac:dyDescent="0.15">
      <c r="A54" s="13">
        <v>33</v>
      </c>
      <c r="B54" s="191"/>
      <c r="C54" s="190"/>
      <c r="D54" s="190"/>
      <c r="E54" s="190"/>
      <c r="F54" s="190"/>
      <c r="G54" s="190"/>
      <c r="H54" s="190"/>
      <c r="I54" s="190"/>
      <c r="J54" s="14"/>
      <c r="K54" s="109"/>
      <c r="L54" s="110"/>
      <c r="M54" s="109"/>
      <c r="N54" s="110"/>
      <c r="O54" s="130"/>
      <c r="P54" s="131"/>
      <c r="Q54" s="5"/>
      <c r="R54" s="71"/>
      <c r="S54" s="74"/>
      <c r="T54" s="74"/>
      <c r="U54" s="71"/>
      <c r="V54" s="79"/>
      <c r="W54" s="17"/>
      <c r="X54" s="14"/>
      <c r="Y54" s="86"/>
      <c r="Z54" s="15"/>
      <c r="AA54" s="14"/>
      <c r="AB54" s="16"/>
      <c r="AC54" s="15"/>
      <c r="AD54" s="14"/>
      <c r="AE54" s="16"/>
      <c r="AF54" s="15"/>
      <c r="AG54" s="14"/>
      <c r="AH54" s="83"/>
      <c r="AI54" s="15"/>
      <c r="AJ54" s="14"/>
      <c r="AK54" s="16"/>
      <c r="AL54" s="15"/>
      <c r="AM54" s="14"/>
      <c r="AN54" s="16"/>
      <c r="AO54" s="102"/>
      <c r="AP54" s="103"/>
      <c r="AQ54" s="18">
        <f t="shared" si="32"/>
        <v>0</v>
      </c>
      <c r="AR54" s="19" t="str">
        <f t="shared" si="33"/>
        <v>OK</v>
      </c>
      <c r="AS54" s="20" t="str">
        <f t="shared" si="34"/>
        <v>-</v>
      </c>
      <c r="AT54" s="38"/>
      <c r="AU54" s="38"/>
      <c r="AV54" s="38"/>
      <c r="AW54" s="38"/>
      <c r="AX54" s="38"/>
      <c r="AY54" s="38"/>
      <c r="AZ54" s="55"/>
      <c r="BA54" s="58"/>
      <c r="BB54" s="58">
        <f t="shared" si="3"/>
        <v>0</v>
      </c>
      <c r="BC54" s="58">
        <f t="shared" si="3"/>
        <v>0</v>
      </c>
      <c r="BD54" s="58">
        <f t="shared" si="3"/>
        <v>0</v>
      </c>
      <c r="BE54" s="58">
        <f t="shared" si="3"/>
        <v>0</v>
      </c>
      <c r="BF54" s="58">
        <f t="shared" si="4"/>
        <v>0</v>
      </c>
      <c r="BG54" s="58">
        <f t="shared" si="5"/>
        <v>0</v>
      </c>
      <c r="BH54" s="58">
        <f t="shared" si="6"/>
        <v>0</v>
      </c>
      <c r="BI54" s="58">
        <f t="shared" si="7"/>
        <v>0</v>
      </c>
      <c r="BJ54" s="58">
        <f t="shared" si="8"/>
        <v>0</v>
      </c>
      <c r="BK54" s="58">
        <f t="shared" si="9"/>
        <v>0</v>
      </c>
      <c r="BL54" s="58">
        <f t="shared" si="10"/>
        <v>0</v>
      </c>
      <c r="BM54" s="58">
        <f t="shared" si="11"/>
        <v>0</v>
      </c>
      <c r="BN54" s="58">
        <f t="shared" si="12"/>
        <v>0</v>
      </c>
      <c r="BO54" s="58">
        <f t="shared" si="13"/>
        <v>0</v>
      </c>
      <c r="BP54" s="58">
        <f t="shared" si="14"/>
        <v>0</v>
      </c>
      <c r="BQ54" s="58">
        <f t="shared" si="15"/>
        <v>0</v>
      </c>
      <c r="BR54" s="58">
        <f t="shared" si="16"/>
        <v>0</v>
      </c>
      <c r="BS54" s="58">
        <f t="shared" si="17"/>
        <v>0</v>
      </c>
      <c r="BT54" s="58">
        <f t="shared" si="18"/>
        <v>0</v>
      </c>
      <c r="BU54" s="58">
        <f t="shared" si="19"/>
        <v>0</v>
      </c>
      <c r="BV54" s="58">
        <f t="shared" si="20"/>
        <v>0</v>
      </c>
      <c r="BW54" s="58">
        <f t="shared" si="21"/>
        <v>0</v>
      </c>
      <c r="BX54" s="58">
        <f t="shared" si="22"/>
        <v>0</v>
      </c>
      <c r="BY54" s="58">
        <f t="shared" si="23"/>
        <v>0</v>
      </c>
      <c r="BZ54" s="58">
        <f t="shared" si="24"/>
        <v>0</v>
      </c>
      <c r="CA54" s="58">
        <f t="shared" si="25"/>
        <v>0</v>
      </c>
      <c r="CB54" s="68">
        <f t="shared" si="26"/>
        <v>0</v>
      </c>
      <c r="CC54" s="58">
        <f t="shared" si="27"/>
        <v>0</v>
      </c>
      <c r="CD54" s="68">
        <f t="shared" si="28"/>
        <v>0</v>
      </c>
      <c r="CE54" s="58">
        <f t="shared" si="29"/>
        <v>0</v>
      </c>
      <c r="CF54" s="59">
        <f t="shared" si="30"/>
        <v>0</v>
      </c>
      <c r="CG54" s="59">
        <f t="shared" si="31"/>
        <v>0</v>
      </c>
    </row>
    <row r="55" spans="1:85" ht="18.75" customHeight="1" x14ac:dyDescent="0.15">
      <c r="A55" s="13">
        <v>34</v>
      </c>
      <c r="B55" s="191"/>
      <c r="C55" s="190"/>
      <c r="D55" s="190"/>
      <c r="E55" s="190"/>
      <c r="F55" s="190"/>
      <c r="G55" s="190"/>
      <c r="H55" s="190"/>
      <c r="I55" s="190"/>
      <c r="J55" s="14"/>
      <c r="K55" s="109"/>
      <c r="L55" s="110"/>
      <c r="M55" s="109"/>
      <c r="N55" s="110"/>
      <c r="O55" s="130"/>
      <c r="P55" s="131"/>
      <c r="Q55" s="5"/>
      <c r="R55" s="71"/>
      <c r="S55" s="74"/>
      <c r="T55" s="74"/>
      <c r="U55" s="71"/>
      <c r="V55" s="79"/>
      <c r="W55" s="17"/>
      <c r="X55" s="14"/>
      <c r="Y55" s="86"/>
      <c r="Z55" s="15"/>
      <c r="AA55" s="14"/>
      <c r="AB55" s="16"/>
      <c r="AC55" s="15"/>
      <c r="AD55" s="14"/>
      <c r="AE55" s="16"/>
      <c r="AF55" s="15"/>
      <c r="AG55" s="14"/>
      <c r="AH55" s="83"/>
      <c r="AI55" s="15"/>
      <c r="AJ55" s="14"/>
      <c r="AK55" s="16"/>
      <c r="AL55" s="15"/>
      <c r="AM55" s="14"/>
      <c r="AN55" s="16"/>
      <c r="AO55" s="102"/>
      <c r="AP55" s="103"/>
      <c r="AQ55" s="18">
        <f t="shared" si="32"/>
        <v>0</v>
      </c>
      <c r="AR55" s="19" t="str">
        <f t="shared" si="33"/>
        <v>OK</v>
      </c>
      <c r="AS55" s="20" t="str">
        <f t="shared" si="34"/>
        <v>-</v>
      </c>
      <c r="AT55" s="38"/>
      <c r="AU55" s="38"/>
      <c r="AV55" s="38"/>
      <c r="AW55" s="38"/>
      <c r="AX55" s="38"/>
      <c r="AY55" s="38"/>
      <c r="AZ55" s="55"/>
      <c r="BA55" s="58"/>
      <c r="BB55" s="58">
        <f t="shared" si="3"/>
        <v>0</v>
      </c>
      <c r="BC55" s="58">
        <f t="shared" si="3"/>
        <v>0</v>
      </c>
      <c r="BD55" s="58">
        <f t="shared" si="3"/>
        <v>0</v>
      </c>
      <c r="BE55" s="58">
        <f t="shared" si="3"/>
        <v>0</v>
      </c>
      <c r="BF55" s="58">
        <f t="shared" si="4"/>
        <v>0</v>
      </c>
      <c r="BG55" s="58">
        <f t="shared" si="5"/>
        <v>0</v>
      </c>
      <c r="BH55" s="58">
        <f t="shared" si="6"/>
        <v>0</v>
      </c>
      <c r="BI55" s="58">
        <f t="shared" si="7"/>
        <v>0</v>
      </c>
      <c r="BJ55" s="58">
        <f t="shared" si="8"/>
        <v>0</v>
      </c>
      <c r="BK55" s="58">
        <f t="shared" si="9"/>
        <v>0</v>
      </c>
      <c r="BL55" s="58">
        <f t="shared" si="10"/>
        <v>0</v>
      </c>
      <c r="BM55" s="58">
        <f t="shared" si="11"/>
        <v>0</v>
      </c>
      <c r="BN55" s="58">
        <f t="shared" si="12"/>
        <v>0</v>
      </c>
      <c r="BO55" s="58">
        <f t="shared" si="13"/>
        <v>0</v>
      </c>
      <c r="BP55" s="58">
        <f t="shared" si="14"/>
        <v>0</v>
      </c>
      <c r="BQ55" s="58">
        <f t="shared" si="15"/>
        <v>0</v>
      </c>
      <c r="BR55" s="58">
        <f t="shared" si="16"/>
        <v>0</v>
      </c>
      <c r="BS55" s="58">
        <f t="shared" si="17"/>
        <v>0</v>
      </c>
      <c r="BT55" s="58">
        <f t="shared" si="18"/>
        <v>0</v>
      </c>
      <c r="BU55" s="58">
        <f t="shared" si="19"/>
        <v>0</v>
      </c>
      <c r="BV55" s="58">
        <f t="shared" si="20"/>
        <v>0</v>
      </c>
      <c r="BW55" s="58">
        <f t="shared" si="21"/>
        <v>0</v>
      </c>
      <c r="BX55" s="58">
        <f t="shared" si="22"/>
        <v>0</v>
      </c>
      <c r="BY55" s="58">
        <f t="shared" si="23"/>
        <v>0</v>
      </c>
      <c r="BZ55" s="58">
        <f t="shared" si="24"/>
        <v>0</v>
      </c>
      <c r="CA55" s="58">
        <f t="shared" si="25"/>
        <v>0</v>
      </c>
      <c r="CB55" s="68">
        <f t="shared" si="26"/>
        <v>0</v>
      </c>
      <c r="CC55" s="58">
        <f t="shared" si="27"/>
        <v>0</v>
      </c>
      <c r="CD55" s="68">
        <f t="shared" si="28"/>
        <v>0</v>
      </c>
      <c r="CE55" s="58">
        <f t="shared" si="29"/>
        <v>0</v>
      </c>
      <c r="CF55" s="59">
        <f t="shared" si="30"/>
        <v>0</v>
      </c>
      <c r="CG55" s="59">
        <f t="shared" si="31"/>
        <v>0</v>
      </c>
    </row>
    <row r="56" spans="1:85" ht="18.75" customHeight="1" x14ac:dyDescent="0.15">
      <c r="A56" s="13">
        <v>35</v>
      </c>
      <c r="B56" s="191"/>
      <c r="C56" s="190"/>
      <c r="D56" s="190"/>
      <c r="E56" s="190"/>
      <c r="F56" s="190"/>
      <c r="G56" s="190"/>
      <c r="H56" s="190"/>
      <c r="I56" s="190"/>
      <c r="J56" s="14"/>
      <c r="K56" s="109"/>
      <c r="L56" s="110"/>
      <c r="M56" s="109"/>
      <c r="N56" s="110"/>
      <c r="O56" s="130"/>
      <c r="P56" s="131"/>
      <c r="Q56" s="5"/>
      <c r="R56" s="71"/>
      <c r="S56" s="74"/>
      <c r="T56" s="74"/>
      <c r="U56" s="71"/>
      <c r="V56" s="79"/>
      <c r="W56" s="17"/>
      <c r="X56" s="14"/>
      <c r="Y56" s="86"/>
      <c r="Z56" s="15"/>
      <c r="AA56" s="14"/>
      <c r="AB56" s="16"/>
      <c r="AC56" s="15"/>
      <c r="AD56" s="14"/>
      <c r="AE56" s="16"/>
      <c r="AF56" s="15"/>
      <c r="AG56" s="14"/>
      <c r="AH56" s="83"/>
      <c r="AI56" s="15"/>
      <c r="AJ56" s="14"/>
      <c r="AK56" s="16"/>
      <c r="AL56" s="15"/>
      <c r="AM56" s="14"/>
      <c r="AN56" s="16"/>
      <c r="AO56" s="102"/>
      <c r="AP56" s="103"/>
      <c r="AQ56" s="18">
        <f t="shared" si="32"/>
        <v>0</v>
      </c>
      <c r="AR56" s="19" t="str">
        <f t="shared" si="33"/>
        <v>OK</v>
      </c>
      <c r="AS56" s="20" t="str">
        <f t="shared" si="34"/>
        <v>-</v>
      </c>
      <c r="AT56" s="38"/>
      <c r="AU56" s="38"/>
      <c r="AV56" s="38"/>
      <c r="AW56" s="38"/>
      <c r="AX56" s="38"/>
      <c r="AY56" s="38"/>
      <c r="AZ56" s="55"/>
      <c r="BA56" s="58"/>
      <c r="BB56" s="58">
        <f t="shared" si="3"/>
        <v>0</v>
      </c>
      <c r="BC56" s="58">
        <f t="shared" si="3"/>
        <v>0</v>
      </c>
      <c r="BD56" s="58">
        <f t="shared" si="3"/>
        <v>0</v>
      </c>
      <c r="BE56" s="58">
        <f t="shared" si="3"/>
        <v>0</v>
      </c>
      <c r="BF56" s="58">
        <f t="shared" si="4"/>
        <v>0</v>
      </c>
      <c r="BG56" s="58">
        <f t="shared" si="5"/>
        <v>0</v>
      </c>
      <c r="BH56" s="58">
        <f t="shared" si="6"/>
        <v>0</v>
      </c>
      <c r="BI56" s="58">
        <f t="shared" si="7"/>
        <v>0</v>
      </c>
      <c r="BJ56" s="58">
        <f t="shared" si="8"/>
        <v>0</v>
      </c>
      <c r="BK56" s="58">
        <f t="shared" si="9"/>
        <v>0</v>
      </c>
      <c r="BL56" s="58">
        <f t="shared" si="10"/>
        <v>0</v>
      </c>
      <c r="BM56" s="58">
        <f t="shared" si="11"/>
        <v>0</v>
      </c>
      <c r="BN56" s="58">
        <f t="shared" si="12"/>
        <v>0</v>
      </c>
      <c r="BO56" s="58">
        <f t="shared" si="13"/>
        <v>0</v>
      </c>
      <c r="BP56" s="58">
        <f t="shared" si="14"/>
        <v>0</v>
      </c>
      <c r="BQ56" s="58">
        <f t="shared" si="15"/>
        <v>0</v>
      </c>
      <c r="BR56" s="58">
        <f t="shared" si="16"/>
        <v>0</v>
      </c>
      <c r="BS56" s="58">
        <f t="shared" si="17"/>
        <v>0</v>
      </c>
      <c r="BT56" s="58">
        <f t="shared" si="18"/>
        <v>0</v>
      </c>
      <c r="BU56" s="58">
        <f t="shared" si="19"/>
        <v>0</v>
      </c>
      <c r="BV56" s="58">
        <f t="shared" si="20"/>
        <v>0</v>
      </c>
      <c r="BW56" s="58">
        <f t="shared" si="21"/>
        <v>0</v>
      </c>
      <c r="BX56" s="58">
        <f t="shared" si="22"/>
        <v>0</v>
      </c>
      <c r="BY56" s="58">
        <f t="shared" si="23"/>
        <v>0</v>
      </c>
      <c r="BZ56" s="58">
        <f t="shared" si="24"/>
        <v>0</v>
      </c>
      <c r="CA56" s="58">
        <f t="shared" si="25"/>
        <v>0</v>
      </c>
      <c r="CB56" s="68">
        <f t="shared" si="26"/>
        <v>0</v>
      </c>
      <c r="CC56" s="58">
        <f t="shared" si="27"/>
        <v>0</v>
      </c>
      <c r="CD56" s="68">
        <f t="shared" si="28"/>
        <v>0</v>
      </c>
      <c r="CE56" s="58">
        <f t="shared" si="29"/>
        <v>0</v>
      </c>
      <c r="CF56" s="59">
        <f t="shared" si="30"/>
        <v>0</v>
      </c>
      <c r="CG56" s="59">
        <f t="shared" si="31"/>
        <v>0</v>
      </c>
    </row>
    <row r="57" spans="1:85" ht="18.75" customHeight="1" x14ac:dyDescent="0.15">
      <c r="A57" s="13">
        <v>36</v>
      </c>
      <c r="B57" s="191"/>
      <c r="C57" s="190"/>
      <c r="D57" s="190"/>
      <c r="E57" s="190"/>
      <c r="F57" s="190"/>
      <c r="G57" s="190"/>
      <c r="H57" s="190"/>
      <c r="I57" s="190"/>
      <c r="J57" s="14"/>
      <c r="K57" s="109"/>
      <c r="L57" s="110"/>
      <c r="M57" s="109"/>
      <c r="N57" s="110"/>
      <c r="O57" s="130"/>
      <c r="P57" s="131"/>
      <c r="Q57" s="5"/>
      <c r="R57" s="71"/>
      <c r="S57" s="74"/>
      <c r="T57" s="74"/>
      <c r="U57" s="71"/>
      <c r="V57" s="79"/>
      <c r="W57" s="17"/>
      <c r="X57" s="14"/>
      <c r="Y57" s="86"/>
      <c r="Z57" s="15"/>
      <c r="AA57" s="14"/>
      <c r="AB57" s="16"/>
      <c r="AC57" s="15"/>
      <c r="AD57" s="14"/>
      <c r="AE57" s="16"/>
      <c r="AF57" s="15"/>
      <c r="AG57" s="14"/>
      <c r="AH57" s="83"/>
      <c r="AI57" s="15"/>
      <c r="AJ57" s="14"/>
      <c r="AK57" s="16"/>
      <c r="AL57" s="15"/>
      <c r="AM57" s="14"/>
      <c r="AN57" s="16"/>
      <c r="AO57" s="102"/>
      <c r="AP57" s="103"/>
      <c r="AQ57" s="18">
        <f t="shared" si="32"/>
        <v>0</v>
      </c>
      <c r="AR57" s="19" t="str">
        <f t="shared" si="33"/>
        <v>OK</v>
      </c>
      <c r="AS57" s="20" t="str">
        <f t="shared" si="34"/>
        <v>-</v>
      </c>
      <c r="AT57" s="38"/>
      <c r="AU57" s="38"/>
      <c r="AV57" s="38"/>
      <c r="AW57" s="38"/>
      <c r="AX57" s="38"/>
      <c r="AY57" s="38"/>
      <c r="AZ57" s="55"/>
      <c r="BA57" s="58"/>
      <c r="BB57" s="58">
        <f t="shared" si="3"/>
        <v>0</v>
      </c>
      <c r="BC57" s="58">
        <f t="shared" si="3"/>
        <v>0</v>
      </c>
      <c r="BD57" s="58">
        <f t="shared" si="3"/>
        <v>0</v>
      </c>
      <c r="BE57" s="58">
        <f t="shared" si="3"/>
        <v>0</v>
      </c>
      <c r="BF57" s="58">
        <f t="shared" si="4"/>
        <v>0</v>
      </c>
      <c r="BG57" s="58">
        <f t="shared" si="5"/>
        <v>0</v>
      </c>
      <c r="BH57" s="58">
        <f t="shared" si="6"/>
        <v>0</v>
      </c>
      <c r="BI57" s="58">
        <f t="shared" si="7"/>
        <v>0</v>
      </c>
      <c r="BJ57" s="58">
        <f t="shared" si="8"/>
        <v>0</v>
      </c>
      <c r="BK57" s="58">
        <f t="shared" si="9"/>
        <v>0</v>
      </c>
      <c r="BL57" s="58">
        <f t="shared" si="10"/>
        <v>0</v>
      </c>
      <c r="BM57" s="58">
        <f t="shared" si="11"/>
        <v>0</v>
      </c>
      <c r="BN57" s="58">
        <f t="shared" si="12"/>
        <v>0</v>
      </c>
      <c r="BO57" s="58">
        <f t="shared" si="13"/>
        <v>0</v>
      </c>
      <c r="BP57" s="58">
        <f t="shared" si="14"/>
        <v>0</v>
      </c>
      <c r="BQ57" s="58">
        <f t="shared" si="15"/>
        <v>0</v>
      </c>
      <c r="BR57" s="58">
        <f t="shared" si="16"/>
        <v>0</v>
      </c>
      <c r="BS57" s="58">
        <f t="shared" si="17"/>
        <v>0</v>
      </c>
      <c r="BT57" s="58">
        <f t="shared" si="18"/>
        <v>0</v>
      </c>
      <c r="BU57" s="58">
        <f t="shared" si="19"/>
        <v>0</v>
      </c>
      <c r="BV57" s="58">
        <f t="shared" si="20"/>
        <v>0</v>
      </c>
      <c r="BW57" s="58">
        <f t="shared" si="21"/>
        <v>0</v>
      </c>
      <c r="BX57" s="58">
        <f t="shared" si="22"/>
        <v>0</v>
      </c>
      <c r="BY57" s="58">
        <f t="shared" si="23"/>
        <v>0</v>
      </c>
      <c r="BZ57" s="58">
        <f t="shared" si="24"/>
        <v>0</v>
      </c>
      <c r="CA57" s="58">
        <f t="shared" si="25"/>
        <v>0</v>
      </c>
      <c r="CB57" s="68">
        <f t="shared" si="26"/>
        <v>0</v>
      </c>
      <c r="CC57" s="58">
        <f t="shared" si="27"/>
        <v>0</v>
      </c>
      <c r="CD57" s="68">
        <f t="shared" si="28"/>
        <v>0</v>
      </c>
      <c r="CE57" s="58">
        <f t="shared" si="29"/>
        <v>0</v>
      </c>
      <c r="CF57" s="59">
        <f t="shared" si="30"/>
        <v>0</v>
      </c>
      <c r="CG57" s="59">
        <f t="shared" si="31"/>
        <v>0</v>
      </c>
    </row>
    <row r="58" spans="1:85" ht="18.75" customHeight="1" x14ac:dyDescent="0.15">
      <c r="A58" s="13">
        <v>37</v>
      </c>
      <c r="B58" s="191"/>
      <c r="C58" s="190"/>
      <c r="D58" s="190"/>
      <c r="E58" s="190"/>
      <c r="F58" s="190"/>
      <c r="G58" s="190"/>
      <c r="H58" s="190"/>
      <c r="I58" s="190"/>
      <c r="J58" s="14"/>
      <c r="K58" s="109"/>
      <c r="L58" s="110"/>
      <c r="M58" s="109"/>
      <c r="N58" s="110"/>
      <c r="O58" s="130"/>
      <c r="P58" s="131"/>
      <c r="Q58" s="5"/>
      <c r="R58" s="71"/>
      <c r="S58" s="74"/>
      <c r="T58" s="74"/>
      <c r="U58" s="71"/>
      <c r="V58" s="79"/>
      <c r="W58" s="17"/>
      <c r="X58" s="14"/>
      <c r="Y58" s="86"/>
      <c r="Z58" s="15"/>
      <c r="AA58" s="14"/>
      <c r="AB58" s="16"/>
      <c r="AC58" s="15"/>
      <c r="AD58" s="14"/>
      <c r="AE58" s="16"/>
      <c r="AF58" s="15"/>
      <c r="AG58" s="14"/>
      <c r="AH58" s="83"/>
      <c r="AI58" s="15"/>
      <c r="AJ58" s="14"/>
      <c r="AK58" s="16"/>
      <c r="AL58" s="15"/>
      <c r="AM58" s="14"/>
      <c r="AN58" s="16"/>
      <c r="AO58" s="102"/>
      <c r="AP58" s="103"/>
      <c r="AQ58" s="18">
        <f t="shared" si="32"/>
        <v>0</v>
      </c>
      <c r="AR58" s="19" t="str">
        <f t="shared" si="33"/>
        <v>OK</v>
      </c>
      <c r="AS58" s="20" t="str">
        <f t="shared" si="34"/>
        <v>-</v>
      </c>
      <c r="AT58" s="38"/>
      <c r="AU58" s="38"/>
      <c r="AV58" s="38"/>
      <c r="AW58" s="38"/>
      <c r="AX58" s="38"/>
      <c r="AY58" s="38"/>
      <c r="AZ58" s="55"/>
      <c r="BA58" s="58"/>
      <c r="BB58" s="58">
        <f t="shared" si="3"/>
        <v>0</v>
      </c>
      <c r="BC58" s="58">
        <f t="shared" si="3"/>
        <v>0</v>
      </c>
      <c r="BD58" s="58">
        <f t="shared" si="3"/>
        <v>0</v>
      </c>
      <c r="BE58" s="58">
        <f t="shared" si="3"/>
        <v>0</v>
      </c>
      <c r="BF58" s="58">
        <f t="shared" si="4"/>
        <v>0</v>
      </c>
      <c r="BG58" s="58">
        <f t="shared" si="5"/>
        <v>0</v>
      </c>
      <c r="BH58" s="58">
        <f t="shared" si="6"/>
        <v>0</v>
      </c>
      <c r="BI58" s="58">
        <f t="shared" si="7"/>
        <v>0</v>
      </c>
      <c r="BJ58" s="58">
        <f t="shared" si="8"/>
        <v>0</v>
      </c>
      <c r="BK58" s="58">
        <f t="shared" si="9"/>
        <v>0</v>
      </c>
      <c r="BL58" s="58">
        <f t="shared" si="10"/>
        <v>0</v>
      </c>
      <c r="BM58" s="58">
        <f t="shared" si="11"/>
        <v>0</v>
      </c>
      <c r="BN58" s="58">
        <f t="shared" si="12"/>
        <v>0</v>
      </c>
      <c r="BO58" s="58">
        <f t="shared" si="13"/>
        <v>0</v>
      </c>
      <c r="BP58" s="58">
        <f t="shared" si="14"/>
        <v>0</v>
      </c>
      <c r="BQ58" s="58">
        <f t="shared" si="15"/>
        <v>0</v>
      </c>
      <c r="BR58" s="58">
        <f t="shared" si="16"/>
        <v>0</v>
      </c>
      <c r="BS58" s="58">
        <f t="shared" si="17"/>
        <v>0</v>
      </c>
      <c r="BT58" s="58">
        <f t="shared" si="18"/>
        <v>0</v>
      </c>
      <c r="BU58" s="58">
        <f t="shared" si="19"/>
        <v>0</v>
      </c>
      <c r="BV58" s="58">
        <f t="shared" si="20"/>
        <v>0</v>
      </c>
      <c r="BW58" s="58">
        <f t="shared" si="21"/>
        <v>0</v>
      </c>
      <c r="BX58" s="58">
        <f t="shared" si="22"/>
        <v>0</v>
      </c>
      <c r="BY58" s="58">
        <f t="shared" si="23"/>
        <v>0</v>
      </c>
      <c r="BZ58" s="58">
        <f t="shared" si="24"/>
        <v>0</v>
      </c>
      <c r="CA58" s="58">
        <f t="shared" si="25"/>
        <v>0</v>
      </c>
      <c r="CB58" s="68">
        <f t="shared" si="26"/>
        <v>0</v>
      </c>
      <c r="CC58" s="58">
        <f t="shared" si="27"/>
        <v>0</v>
      </c>
      <c r="CD58" s="68">
        <f t="shared" si="28"/>
        <v>0</v>
      </c>
      <c r="CE58" s="58">
        <f t="shared" si="29"/>
        <v>0</v>
      </c>
      <c r="CF58" s="59">
        <f t="shared" si="30"/>
        <v>0</v>
      </c>
      <c r="CG58" s="59">
        <f t="shared" si="31"/>
        <v>0</v>
      </c>
    </row>
    <row r="59" spans="1:85" ht="18.75" customHeight="1" x14ac:dyDescent="0.15">
      <c r="A59" s="13">
        <v>38</v>
      </c>
      <c r="B59" s="191"/>
      <c r="C59" s="190"/>
      <c r="D59" s="190"/>
      <c r="E59" s="190"/>
      <c r="F59" s="190"/>
      <c r="G59" s="190"/>
      <c r="H59" s="190"/>
      <c r="I59" s="190"/>
      <c r="J59" s="14"/>
      <c r="K59" s="109"/>
      <c r="L59" s="110"/>
      <c r="M59" s="109"/>
      <c r="N59" s="110"/>
      <c r="O59" s="130"/>
      <c r="P59" s="131"/>
      <c r="Q59" s="5"/>
      <c r="R59" s="71"/>
      <c r="S59" s="74"/>
      <c r="T59" s="74"/>
      <c r="U59" s="71"/>
      <c r="V59" s="79"/>
      <c r="W59" s="17"/>
      <c r="X59" s="14"/>
      <c r="Y59" s="86"/>
      <c r="Z59" s="15"/>
      <c r="AA59" s="14"/>
      <c r="AB59" s="16"/>
      <c r="AC59" s="15"/>
      <c r="AD59" s="14"/>
      <c r="AE59" s="16"/>
      <c r="AF59" s="15"/>
      <c r="AG59" s="14"/>
      <c r="AH59" s="83"/>
      <c r="AI59" s="15"/>
      <c r="AJ59" s="14"/>
      <c r="AK59" s="16"/>
      <c r="AL59" s="15"/>
      <c r="AM59" s="14"/>
      <c r="AN59" s="16"/>
      <c r="AO59" s="102"/>
      <c r="AP59" s="103"/>
      <c r="AQ59" s="18">
        <f t="shared" si="32"/>
        <v>0</v>
      </c>
      <c r="AR59" s="19" t="str">
        <f t="shared" si="33"/>
        <v>OK</v>
      </c>
      <c r="AS59" s="20" t="str">
        <f t="shared" si="34"/>
        <v>-</v>
      </c>
      <c r="AT59" s="38"/>
      <c r="AU59" s="38"/>
      <c r="AV59" s="38"/>
      <c r="AW59" s="38"/>
      <c r="AX59" s="38"/>
      <c r="AY59" s="38"/>
      <c r="AZ59" s="55"/>
      <c r="BA59" s="58"/>
      <c r="BB59" s="58">
        <f t="shared" si="3"/>
        <v>0</v>
      </c>
      <c r="BC59" s="58">
        <f t="shared" si="3"/>
        <v>0</v>
      </c>
      <c r="BD59" s="58">
        <f t="shared" si="3"/>
        <v>0</v>
      </c>
      <c r="BE59" s="58">
        <f t="shared" si="3"/>
        <v>0</v>
      </c>
      <c r="BF59" s="58">
        <f t="shared" si="4"/>
        <v>0</v>
      </c>
      <c r="BG59" s="58">
        <f t="shared" si="5"/>
        <v>0</v>
      </c>
      <c r="BH59" s="58">
        <f t="shared" si="6"/>
        <v>0</v>
      </c>
      <c r="BI59" s="58">
        <f t="shared" si="7"/>
        <v>0</v>
      </c>
      <c r="BJ59" s="58">
        <f t="shared" si="8"/>
        <v>0</v>
      </c>
      <c r="BK59" s="58">
        <f t="shared" si="9"/>
        <v>0</v>
      </c>
      <c r="BL59" s="58">
        <f t="shared" si="10"/>
        <v>0</v>
      </c>
      <c r="BM59" s="58">
        <f t="shared" si="11"/>
        <v>0</v>
      </c>
      <c r="BN59" s="58">
        <f t="shared" si="12"/>
        <v>0</v>
      </c>
      <c r="BO59" s="58">
        <f t="shared" si="13"/>
        <v>0</v>
      </c>
      <c r="BP59" s="58">
        <f t="shared" si="14"/>
        <v>0</v>
      </c>
      <c r="BQ59" s="58">
        <f t="shared" si="15"/>
        <v>0</v>
      </c>
      <c r="BR59" s="58">
        <f t="shared" si="16"/>
        <v>0</v>
      </c>
      <c r="BS59" s="58">
        <f t="shared" si="17"/>
        <v>0</v>
      </c>
      <c r="BT59" s="58">
        <f t="shared" si="18"/>
        <v>0</v>
      </c>
      <c r="BU59" s="58">
        <f t="shared" si="19"/>
        <v>0</v>
      </c>
      <c r="BV59" s="58">
        <f t="shared" si="20"/>
        <v>0</v>
      </c>
      <c r="BW59" s="58">
        <f t="shared" si="21"/>
        <v>0</v>
      </c>
      <c r="BX59" s="58">
        <f t="shared" si="22"/>
        <v>0</v>
      </c>
      <c r="BY59" s="58">
        <f t="shared" si="23"/>
        <v>0</v>
      </c>
      <c r="BZ59" s="58">
        <f t="shared" si="24"/>
        <v>0</v>
      </c>
      <c r="CA59" s="58">
        <f t="shared" si="25"/>
        <v>0</v>
      </c>
      <c r="CB59" s="68">
        <f t="shared" si="26"/>
        <v>0</v>
      </c>
      <c r="CC59" s="58">
        <f t="shared" si="27"/>
        <v>0</v>
      </c>
      <c r="CD59" s="68">
        <f t="shared" si="28"/>
        <v>0</v>
      </c>
      <c r="CE59" s="58">
        <f t="shared" si="29"/>
        <v>0</v>
      </c>
      <c r="CF59" s="59">
        <f t="shared" si="30"/>
        <v>0</v>
      </c>
      <c r="CG59" s="59">
        <f t="shared" si="31"/>
        <v>0</v>
      </c>
    </row>
    <row r="60" spans="1:85" ht="18.75" customHeight="1" x14ac:dyDescent="0.15">
      <c r="A60" s="13">
        <v>39</v>
      </c>
      <c r="B60" s="191"/>
      <c r="C60" s="190"/>
      <c r="D60" s="190"/>
      <c r="E60" s="190"/>
      <c r="F60" s="190"/>
      <c r="G60" s="190"/>
      <c r="H60" s="190"/>
      <c r="I60" s="190"/>
      <c r="J60" s="14"/>
      <c r="K60" s="109"/>
      <c r="L60" s="110"/>
      <c r="M60" s="109"/>
      <c r="N60" s="110"/>
      <c r="O60" s="130"/>
      <c r="P60" s="131"/>
      <c r="Q60" s="5"/>
      <c r="R60" s="71"/>
      <c r="S60" s="74"/>
      <c r="T60" s="74"/>
      <c r="U60" s="71"/>
      <c r="V60" s="79"/>
      <c r="W60" s="17"/>
      <c r="X60" s="14"/>
      <c r="Y60" s="86"/>
      <c r="Z60" s="15"/>
      <c r="AA60" s="14"/>
      <c r="AB60" s="16"/>
      <c r="AC60" s="15"/>
      <c r="AD60" s="14"/>
      <c r="AE60" s="16"/>
      <c r="AF60" s="15"/>
      <c r="AG60" s="14"/>
      <c r="AH60" s="83"/>
      <c r="AI60" s="15"/>
      <c r="AJ60" s="14"/>
      <c r="AK60" s="16"/>
      <c r="AL60" s="15"/>
      <c r="AM60" s="14"/>
      <c r="AN60" s="16"/>
      <c r="AO60" s="102"/>
      <c r="AP60" s="103"/>
      <c r="AQ60" s="18">
        <f t="shared" si="32"/>
        <v>0</v>
      </c>
      <c r="AR60" s="19" t="str">
        <f t="shared" si="33"/>
        <v>OK</v>
      </c>
      <c r="AS60" s="20" t="str">
        <f t="shared" si="34"/>
        <v>-</v>
      </c>
      <c r="AT60" s="38"/>
      <c r="AU60" s="38"/>
      <c r="AV60" s="38"/>
      <c r="AW60" s="38"/>
      <c r="AX60" s="38"/>
      <c r="AY60" s="38"/>
      <c r="AZ60" s="55"/>
      <c r="BA60" s="58"/>
      <c r="BB60" s="58">
        <f t="shared" si="3"/>
        <v>0</v>
      </c>
      <c r="BC60" s="58">
        <f t="shared" si="3"/>
        <v>0</v>
      </c>
      <c r="BD60" s="58">
        <f t="shared" si="3"/>
        <v>0</v>
      </c>
      <c r="BE60" s="58">
        <f t="shared" si="3"/>
        <v>0</v>
      </c>
      <c r="BF60" s="58">
        <f t="shared" si="4"/>
        <v>0</v>
      </c>
      <c r="BG60" s="58">
        <f t="shared" si="5"/>
        <v>0</v>
      </c>
      <c r="BH60" s="58">
        <f t="shared" si="6"/>
        <v>0</v>
      </c>
      <c r="BI60" s="58">
        <f t="shared" si="7"/>
        <v>0</v>
      </c>
      <c r="BJ60" s="58">
        <f t="shared" si="8"/>
        <v>0</v>
      </c>
      <c r="BK60" s="58">
        <f t="shared" si="9"/>
        <v>0</v>
      </c>
      <c r="BL60" s="58">
        <f t="shared" si="10"/>
        <v>0</v>
      </c>
      <c r="BM60" s="58">
        <f t="shared" si="11"/>
        <v>0</v>
      </c>
      <c r="BN60" s="58">
        <f t="shared" si="12"/>
        <v>0</v>
      </c>
      <c r="BO60" s="58">
        <f t="shared" si="13"/>
        <v>0</v>
      </c>
      <c r="BP60" s="58">
        <f t="shared" si="14"/>
        <v>0</v>
      </c>
      <c r="BQ60" s="58">
        <f t="shared" si="15"/>
        <v>0</v>
      </c>
      <c r="BR60" s="58">
        <f t="shared" si="16"/>
        <v>0</v>
      </c>
      <c r="BS60" s="58">
        <f t="shared" si="17"/>
        <v>0</v>
      </c>
      <c r="BT60" s="58">
        <f t="shared" si="18"/>
        <v>0</v>
      </c>
      <c r="BU60" s="58">
        <f t="shared" si="19"/>
        <v>0</v>
      </c>
      <c r="BV60" s="58">
        <f t="shared" si="20"/>
        <v>0</v>
      </c>
      <c r="BW60" s="58">
        <f t="shared" si="21"/>
        <v>0</v>
      </c>
      <c r="BX60" s="58">
        <f t="shared" si="22"/>
        <v>0</v>
      </c>
      <c r="BY60" s="58">
        <f t="shared" si="23"/>
        <v>0</v>
      </c>
      <c r="BZ60" s="58">
        <f t="shared" si="24"/>
        <v>0</v>
      </c>
      <c r="CA60" s="58">
        <f t="shared" si="25"/>
        <v>0</v>
      </c>
      <c r="CB60" s="68">
        <f t="shared" si="26"/>
        <v>0</v>
      </c>
      <c r="CC60" s="58">
        <f t="shared" si="27"/>
        <v>0</v>
      </c>
      <c r="CD60" s="68">
        <f t="shared" si="28"/>
        <v>0</v>
      </c>
      <c r="CE60" s="58">
        <f t="shared" si="29"/>
        <v>0</v>
      </c>
      <c r="CF60" s="59">
        <f t="shared" si="30"/>
        <v>0</v>
      </c>
      <c r="CG60" s="59">
        <f t="shared" si="31"/>
        <v>0</v>
      </c>
    </row>
    <row r="61" spans="1:85" ht="18.75" customHeight="1" x14ac:dyDescent="0.15">
      <c r="A61" s="13">
        <v>40</v>
      </c>
      <c r="B61" s="191"/>
      <c r="C61" s="190"/>
      <c r="D61" s="190"/>
      <c r="E61" s="190"/>
      <c r="F61" s="190"/>
      <c r="G61" s="190"/>
      <c r="H61" s="190"/>
      <c r="I61" s="190"/>
      <c r="J61" s="14"/>
      <c r="K61" s="109"/>
      <c r="L61" s="110"/>
      <c r="M61" s="109"/>
      <c r="N61" s="110"/>
      <c r="O61" s="130"/>
      <c r="P61" s="131"/>
      <c r="Q61" s="5"/>
      <c r="R61" s="71"/>
      <c r="S61" s="74"/>
      <c r="T61" s="74"/>
      <c r="U61" s="71"/>
      <c r="V61" s="79"/>
      <c r="W61" s="17"/>
      <c r="X61" s="14"/>
      <c r="Y61" s="86"/>
      <c r="Z61" s="15"/>
      <c r="AA61" s="14"/>
      <c r="AB61" s="16"/>
      <c r="AC61" s="15"/>
      <c r="AD61" s="14"/>
      <c r="AE61" s="16"/>
      <c r="AF61" s="15"/>
      <c r="AG61" s="14"/>
      <c r="AH61" s="83"/>
      <c r="AI61" s="15"/>
      <c r="AJ61" s="14"/>
      <c r="AK61" s="16"/>
      <c r="AL61" s="15"/>
      <c r="AM61" s="14"/>
      <c r="AN61" s="16"/>
      <c r="AO61" s="102"/>
      <c r="AP61" s="103"/>
      <c r="AQ61" s="18">
        <f t="shared" si="32"/>
        <v>0</v>
      </c>
      <c r="AR61" s="19" t="str">
        <f t="shared" si="33"/>
        <v>OK</v>
      </c>
      <c r="AS61" s="20" t="str">
        <f t="shared" si="34"/>
        <v>-</v>
      </c>
      <c r="AT61" s="38"/>
      <c r="AU61" s="38"/>
      <c r="AV61" s="38"/>
      <c r="AW61" s="38"/>
      <c r="AX61" s="38"/>
      <c r="AY61" s="38"/>
      <c r="AZ61" s="55"/>
      <c r="BA61" s="58"/>
      <c r="BB61" s="58">
        <f t="shared" si="3"/>
        <v>0</v>
      </c>
      <c r="BC61" s="58">
        <f t="shared" si="3"/>
        <v>0</v>
      </c>
      <c r="BD61" s="58">
        <f t="shared" si="3"/>
        <v>0</v>
      </c>
      <c r="BE61" s="58">
        <f t="shared" si="3"/>
        <v>0</v>
      </c>
      <c r="BF61" s="58">
        <f t="shared" si="4"/>
        <v>0</v>
      </c>
      <c r="BG61" s="58">
        <f t="shared" si="5"/>
        <v>0</v>
      </c>
      <c r="BH61" s="58">
        <f t="shared" si="6"/>
        <v>0</v>
      </c>
      <c r="BI61" s="58">
        <f t="shared" si="7"/>
        <v>0</v>
      </c>
      <c r="BJ61" s="58">
        <f t="shared" si="8"/>
        <v>0</v>
      </c>
      <c r="BK61" s="58">
        <f t="shared" si="9"/>
        <v>0</v>
      </c>
      <c r="BL61" s="58">
        <f t="shared" si="10"/>
        <v>0</v>
      </c>
      <c r="BM61" s="58">
        <f t="shared" si="11"/>
        <v>0</v>
      </c>
      <c r="BN61" s="58">
        <f t="shared" si="12"/>
        <v>0</v>
      </c>
      <c r="BO61" s="58">
        <f t="shared" si="13"/>
        <v>0</v>
      </c>
      <c r="BP61" s="58">
        <f t="shared" si="14"/>
        <v>0</v>
      </c>
      <c r="BQ61" s="58">
        <f t="shared" si="15"/>
        <v>0</v>
      </c>
      <c r="BR61" s="58">
        <f t="shared" si="16"/>
        <v>0</v>
      </c>
      <c r="BS61" s="58">
        <f t="shared" si="17"/>
        <v>0</v>
      </c>
      <c r="BT61" s="58">
        <f t="shared" si="18"/>
        <v>0</v>
      </c>
      <c r="BU61" s="58">
        <f t="shared" si="19"/>
        <v>0</v>
      </c>
      <c r="BV61" s="58">
        <f t="shared" si="20"/>
        <v>0</v>
      </c>
      <c r="BW61" s="58">
        <f t="shared" si="21"/>
        <v>0</v>
      </c>
      <c r="BX61" s="58">
        <f t="shared" si="22"/>
        <v>0</v>
      </c>
      <c r="BY61" s="58">
        <f t="shared" si="23"/>
        <v>0</v>
      </c>
      <c r="BZ61" s="58">
        <f t="shared" si="24"/>
        <v>0</v>
      </c>
      <c r="CA61" s="58">
        <f t="shared" si="25"/>
        <v>0</v>
      </c>
      <c r="CB61" s="68">
        <f t="shared" si="26"/>
        <v>0</v>
      </c>
      <c r="CC61" s="58">
        <f t="shared" si="27"/>
        <v>0</v>
      </c>
      <c r="CD61" s="68">
        <f t="shared" si="28"/>
        <v>0</v>
      </c>
      <c r="CE61" s="58">
        <f t="shared" si="29"/>
        <v>0</v>
      </c>
      <c r="CF61" s="59">
        <f t="shared" si="30"/>
        <v>0</v>
      </c>
      <c r="CG61" s="59">
        <f t="shared" si="31"/>
        <v>0</v>
      </c>
    </row>
    <row r="62" spans="1:85" ht="18.75" customHeight="1" x14ac:dyDescent="0.15">
      <c r="A62" s="13">
        <v>41</v>
      </c>
      <c r="B62" s="191"/>
      <c r="C62" s="190"/>
      <c r="D62" s="190"/>
      <c r="E62" s="190"/>
      <c r="F62" s="190"/>
      <c r="G62" s="190"/>
      <c r="H62" s="190"/>
      <c r="I62" s="190"/>
      <c r="J62" s="14"/>
      <c r="K62" s="109"/>
      <c r="L62" s="110"/>
      <c r="M62" s="109"/>
      <c r="N62" s="110"/>
      <c r="O62" s="130"/>
      <c r="P62" s="131"/>
      <c r="Q62" s="5"/>
      <c r="R62" s="71"/>
      <c r="S62" s="74"/>
      <c r="T62" s="74"/>
      <c r="U62" s="71"/>
      <c r="V62" s="79"/>
      <c r="W62" s="17"/>
      <c r="X62" s="14"/>
      <c r="Y62" s="86"/>
      <c r="Z62" s="15"/>
      <c r="AA62" s="14"/>
      <c r="AB62" s="16"/>
      <c r="AC62" s="15"/>
      <c r="AD62" s="14"/>
      <c r="AE62" s="16"/>
      <c r="AF62" s="15"/>
      <c r="AG62" s="14"/>
      <c r="AH62" s="83"/>
      <c r="AI62" s="15"/>
      <c r="AJ62" s="14"/>
      <c r="AK62" s="16"/>
      <c r="AL62" s="15"/>
      <c r="AM62" s="14"/>
      <c r="AN62" s="16"/>
      <c r="AO62" s="102"/>
      <c r="AP62" s="103"/>
      <c r="AQ62" s="18">
        <f t="shared" si="32"/>
        <v>0</v>
      </c>
      <c r="AR62" s="19" t="str">
        <f t="shared" si="33"/>
        <v>OK</v>
      </c>
      <c r="AS62" s="20" t="str">
        <f t="shared" si="34"/>
        <v>-</v>
      </c>
      <c r="AT62" s="38"/>
      <c r="AU62" s="38"/>
      <c r="AV62" s="38"/>
      <c r="AW62" s="38"/>
      <c r="AX62" s="38"/>
      <c r="AY62" s="38"/>
      <c r="AZ62" s="55"/>
      <c r="BA62" s="58"/>
      <c r="BB62" s="58">
        <f t="shared" si="3"/>
        <v>0</v>
      </c>
      <c r="BC62" s="58">
        <f t="shared" si="3"/>
        <v>0</v>
      </c>
      <c r="BD62" s="58">
        <f t="shared" si="3"/>
        <v>0</v>
      </c>
      <c r="BE62" s="58">
        <f t="shared" si="3"/>
        <v>0</v>
      </c>
      <c r="BF62" s="58">
        <f t="shared" si="4"/>
        <v>0</v>
      </c>
      <c r="BG62" s="58">
        <f t="shared" si="5"/>
        <v>0</v>
      </c>
      <c r="BH62" s="58">
        <f t="shared" si="6"/>
        <v>0</v>
      </c>
      <c r="BI62" s="58">
        <f t="shared" si="7"/>
        <v>0</v>
      </c>
      <c r="BJ62" s="58">
        <f t="shared" si="8"/>
        <v>0</v>
      </c>
      <c r="BK62" s="58">
        <f t="shared" si="9"/>
        <v>0</v>
      </c>
      <c r="BL62" s="58">
        <f t="shared" si="10"/>
        <v>0</v>
      </c>
      <c r="BM62" s="58">
        <f t="shared" si="11"/>
        <v>0</v>
      </c>
      <c r="BN62" s="58">
        <f t="shared" si="12"/>
        <v>0</v>
      </c>
      <c r="BO62" s="58">
        <f t="shared" si="13"/>
        <v>0</v>
      </c>
      <c r="BP62" s="58">
        <f t="shared" si="14"/>
        <v>0</v>
      </c>
      <c r="BQ62" s="58">
        <f t="shared" si="15"/>
        <v>0</v>
      </c>
      <c r="BR62" s="58">
        <f t="shared" si="16"/>
        <v>0</v>
      </c>
      <c r="BS62" s="58">
        <f t="shared" si="17"/>
        <v>0</v>
      </c>
      <c r="BT62" s="58">
        <f t="shared" si="18"/>
        <v>0</v>
      </c>
      <c r="BU62" s="58">
        <f t="shared" si="19"/>
        <v>0</v>
      </c>
      <c r="BV62" s="58">
        <f t="shared" si="20"/>
        <v>0</v>
      </c>
      <c r="BW62" s="58">
        <f t="shared" si="21"/>
        <v>0</v>
      </c>
      <c r="BX62" s="58">
        <f t="shared" si="22"/>
        <v>0</v>
      </c>
      <c r="BY62" s="58">
        <f t="shared" si="23"/>
        <v>0</v>
      </c>
      <c r="BZ62" s="58">
        <f t="shared" si="24"/>
        <v>0</v>
      </c>
      <c r="CA62" s="58">
        <f t="shared" si="25"/>
        <v>0</v>
      </c>
      <c r="CB62" s="68">
        <f t="shared" si="26"/>
        <v>0</v>
      </c>
      <c r="CC62" s="58">
        <f t="shared" si="27"/>
        <v>0</v>
      </c>
      <c r="CD62" s="68">
        <f t="shared" si="28"/>
        <v>0</v>
      </c>
      <c r="CE62" s="58">
        <f t="shared" si="29"/>
        <v>0</v>
      </c>
      <c r="CF62" s="59">
        <f t="shared" si="30"/>
        <v>0</v>
      </c>
      <c r="CG62" s="59">
        <f t="shared" si="31"/>
        <v>0</v>
      </c>
    </row>
    <row r="63" spans="1:85" ht="18.75" customHeight="1" x14ac:dyDescent="0.15">
      <c r="A63" s="13">
        <v>42</v>
      </c>
      <c r="B63" s="191"/>
      <c r="C63" s="190"/>
      <c r="D63" s="190"/>
      <c r="E63" s="190"/>
      <c r="F63" s="190"/>
      <c r="G63" s="190"/>
      <c r="H63" s="190"/>
      <c r="I63" s="190"/>
      <c r="J63" s="14"/>
      <c r="K63" s="109"/>
      <c r="L63" s="110"/>
      <c r="M63" s="109"/>
      <c r="N63" s="110"/>
      <c r="O63" s="130"/>
      <c r="P63" s="131"/>
      <c r="Q63" s="5"/>
      <c r="R63" s="71"/>
      <c r="S63" s="74"/>
      <c r="T63" s="74"/>
      <c r="U63" s="71"/>
      <c r="V63" s="79"/>
      <c r="W63" s="17"/>
      <c r="X63" s="14"/>
      <c r="Y63" s="86"/>
      <c r="Z63" s="15"/>
      <c r="AA63" s="14"/>
      <c r="AB63" s="16"/>
      <c r="AC63" s="15"/>
      <c r="AD63" s="14"/>
      <c r="AE63" s="16"/>
      <c r="AF63" s="15"/>
      <c r="AG63" s="14"/>
      <c r="AH63" s="83"/>
      <c r="AI63" s="15"/>
      <c r="AJ63" s="14"/>
      <c r="AK63" s="16"/>
      <c r="AL63" s="15"/>
      <c r="AM63" s="14"/>
      <c r="AN63" s="16"/>
      <c r="AO63" s="102"/>
      <c r="AP63" s="103"/>
      <c r="AQ63" s="18">
        <f t="shared" si="32"/>
        <v>0</v>
      </c>
      <c r="AR63" s="19" t="str">
        <f t="shared" si="33"/>
        <v>OK</v>
      </c>
      <c r="AS63" s="20" t="str">
        <f t="shared" si="34"/>
        <v>-</v>
      </c>
      <c r="AT63" s="38"/>
      <c r="AU63" s="38"/>
      <c r="AV63" s="38"/>
      <c r="AW63" s="38"/>
      <c r="AX63" s="38"/>
      <c r="AY63" s="38"/>
      <c r="AZ63" s="55"/>
      <c r="BA63" s="58"/>
      <c r="BB63" s="58">
        <f t="shared" si="3"/>
        <v>0</v>
      </c>
      <c r="BC63" s="58">
        <f t="shared" si="3"/>
        <v>0</v>
      </c>
      <c r="BD63" s="58">
        <f t="shared" si="3"/>
        <v>0</v>
      </c>
      <c r="BE63" s="58">
        <f t="shared" si="3"/>
        <v>0</v>
      </c>
      <c r="BF63" s="58">
        <f t="shared" si="4"/>
        <v>0</v>
      </c>
      <c r="BG63" s="58">
        <f t="shared" si="5"/>
        <v>0</v>
      </c>
      <c r="BH63" s="58">
        <f t="shared" si="6"/>
        <v>0</v>
      </c>
      <c r="BI63" s="58">
        <f t="shared" si="7"/>
        <v>0</v>
      </c>
      <c r="BJ63" s="58">
        <f t="shared" si="8"/>
        <v>0</v>
      </c>
      <c r="BK63" s="58">
        <f t="shared" si="9"/>
        <v>0</v>
      </c>
      <c r="BL63" s="58">
        <f t="shared" si="10"/>
        <v>0</v>
      </c>
      <c r="BM63" s="58">
        <f t="shared" si="11"/>
        <v>0</v>
      </c>
      <c r="BN63" s="58">
        <f t="shared" si="12"/>
        <v>0</v>
      </c>
      <c r="BO63" s="58">
        <f t="shared" si="13"/>
        <v>0</v>
      </c>
      <c r="BP63" s="58">
        <f t="shared" si="14"/>
        <v>0</v>
      </c>
      <c r="BQ63" s="58">
        <f t="shared" si="15"/>
        <v>0</v>
      </c>
      <c r="BR63" s="58">
        <f t="shared" si="16"/>
        <v>0</v>
      </c>
      <c r="BS63" s="58">
        <f t="shared" si="17"/>
        <v>0</v>
      </c>
      <c r="BT63" s="58">
        <f t="shared" si="18"/>
        <v>0</v>
      </c>
      <c r="BU63" s="58">
        <f t="shared" si="19"/>
        <v>0</v>
      </c>
      <c r="BV63" s="58">
        <f t="shared" si="20"/>
        <v>0</v>
      </c>
      <c r="BW63" s="58">
        <f t="shared" si="21"/>
        <v>0</v>
      </c>
      <c r="BX63" s="58">
        <f t="shared" si="22"/>
        <v>0</v>
      </c>
      <c r="BY63" s="58">
        <f t="shared" si="23"/>
        <v>0</v>
      </c>
      <c r="BZ63" s="58">
        <f t="shared" si="24"/>
        <v>0</v>
      </c>
      <c r="CA63" s="58">
        <f t="shared" si="25"/>
        <v>0</v>
      </c>
      <c r="CB63" s="68">
        <f t="shared" si="26"/>
        <v>0</v>
      </c>
      <c r="CC63" s="58">
        <f t="shared" si="27"/>
        <v>0</v>
      </c>
      <c r="CD63" s="68">
        <f t="shared" si="28"/>
        <v>0</v>
      </c>
      <c r="CE63" s="58">
        <f t="shared" si="29"/>
        <v>0</v>
      </c>
      <c r="CF63" s="59">
        <f t="shared" si="30"/>
        <v>0</v>
      </c>
      <c r="CG63" s="59">
        <f t="shared" si="31"/>
        <v>0</v>
      </c>
    </row>
    <row r="64" spans="1:85" ht="18.75" customHeight="1" x14ac:dyDescent="0.15">
      <c r="A64" s="13">
        <v>43</v>
      </c>
      <c r="B64" s="191"/>
      <c r="C64" s="190"/>
      <c r="D64" s="190"/>
      <c r="E64" s="190"/>
      <c r="F64" s="190"/>
      <c r="G64" s="190"/>
      <c r="H64" s="190"/>
      <c r="I64" s="190"/>
      <c r="J64" s="14"/>
      <c r="K64" s="109"/>
      <c r="L64" s="110"/>
      <c r="M64" s="109"/>
      <c r="N64" s="110"/>
      <c r="O64" s="130"/>
      <c r="P64" s="131"/>
      <c r="Q64" s="5"/>
      <c r="R64" s="71"/>
      <c r="S64" s="74"/>
      <c r="T64" s="74"/>
      <c r="U64" s="71"/>
      <c r="V64" s="79"/>
      <c r="W64" s="17"/>
      <c r="X64" s="14"/>
      <c r="Y64" s="86"/>
      <c r="Z64" s="15"/>
      <c r="AA64" s="14"/>
      <c r="AB64" s="16"/>
      <c r="AC64" s="15"/>
      <c r="AD64" s="14"/>
      <c r="AE64" s="16"/>
      <c r="AF64" s="15"/>
      <c r="AG64" s="14"/>
      <c r="AH64" s="83"/>
      <c r="AI64" s="15"/>
      <c r="AJ64" s="14"/>
      <c r="AK64" s="16"/>
      <c r="AL64" s="15"/>
      <c r="AM64" s="14"/>
      <c r="AN64" s="16"/>
      <c r="AO64" s="102"/>
      <c r="AP64" s="103"/>
      <c r="AQ64" s="18">
        <f t="shared" si="32"/>
        <v>0</v>
      </c>
      <c r="AR64" s="19" t="str">
        <f t="shared" si="33"/>
        <v>OK</v>
      </c>
      <c r="AS64" s="20" t="str">
        <f t="shared" si="34"/>
        <v>-</v>
      </c>
      <c r="AT64" s="38"/>
      <c r="AU64" s="38"/>
      <c r="AV64" s="38"/>
      <c r="AW64" s="38"/>
      <c r="AX64" s="38"/>
      <c r="AY64" s="38"/>
      <c r="AZ64" s="55"/>
      <c r="BA64" s="58"/>
      <c r="BB64" s="58">
        <f t="shared" si="3"/>
        <v>0</v>
      </c>
      <c r="BC64" s="58">
        <f t="shared" si="3"/>
        <v>0</v>
      </c>
      <c r="BD64" s="58">
        <f t="shared" si="3"/>
        <v>0</v>
      </c>
      <c r="BE64" s="58">
        <f t="shared" si="3"/>
        <v>0</v>
      </c>
      <c r="BF64" s="58">
        <f t="shared" si="4"/>
        <v>0</v>
      </c>
      <c r="BG64" s="58">
        <f t="shared" si="5"/>
        <v>0</v>
      </c>
      <c r="BH64" s="58">
        <f t="shared" si="6"/>
        <v>0</v>
      </c>
      <c r="BI64" s="58">
        <f t="shared" si="7"/>
        <v>0</v>
      </c>
      <c r="BJ64" s="58">
        <f t="shared" si="8"/>
        <v>0</v>
      </c>
      <c r="BK64" s="58">
        <f t="shared" si="9"/>
        <v>0</v>
      </c>
      <c r="BL64" s="58">
        <f t="shared" si="10"/>
        <v>0</v>
      </c>
      <c r="BM64" s="58">
        <f t="shared" si="11"/>
        <v>0</v>
      </c>
      <c r="BN64" s="58">
        <f t="shared" si="12"/>
        <v>0</v>
      </c>
      <c r="BO64" s="58">
        <f t="shared" si="13"/>
        <v>0</v>
      </c>
      <c r="BP64" s="58">
        <f t="shared" si="14"/>
        <v>0</v>
      </c>
      <c r="BQ64" s="58">
        <f t="shared" si="15"/>
        <v>0</v>
      </c>
      <c r="BR64" s="58">
        <f t="shared" si="16"/>
        <v>0</v>
      </c>
      <c r="BS64" s="58">
        <f t="shared" si="17"/>
        <v>0</v>
      </c>
      <c r="BT64" s="58">
        <f t="shared" si="18"/>
        <v>0</v>
      </c>
      <c r="BU64" s="58">
        <f t="shared" si="19"/>
        <v>0</v>
      </c>
      <c r="BV64" s="58">
        <f t="shared" si="20"/>
        <v>0</v>
      </c>
      <c r="BW64" s="58">
        <f t="shared" si="21"/>
        <v>0</v>
      </c>
      <c r="BX64" s="58">
        <f t="shared" si="22"/>
        <v>0</v>
      </c>
      <c r="BY64" s="58">
        <f t="shared" si="23"/>
        <v>0</v>
      </c>
      <c r="BZ64" s="58">
        <f t="shared" si="24"/>
        <v>0</v>
      </c>
      <c r="CA64" s="58">
        <f t="shared" si="25"/>
        <v>0</v>
      </c>
      <c r="CB64" s="68">
        <f t="shared" si="26"/>
        <v>0</v>
      </c>
      <c r="CC64" s="58">
        <f t="shared" si="27"/>
        <v>0</v>
      </c>
      <c r="CD64" s="68">
        <f t="shared" si="28"/>
        <v>0</v>
      </c>
      <c r="CE64" s="58">
        <f t="shared" si="29"/>
        <v>0</v>
      </c>
      <c r="CF64" s="59">
        <f t="shared" si="30"/>
        <v>0</v>
      </c>
      <c r="CG64" s="59">
        <f t="shared" si="31"/>
        <v>0</v>
      </c>
    </row>
    <row r="65" spans="1:85" ht="18.75" customHeight="1" x14ac:dyDescent="0.15">
      <c r="A65" s="13">
        <v>44</v>
      </c>
      <c r="B65" s="191"/>
      <c r="C65" s="190"/>
      <c r="D65" s="190"/>
      <c r="E65" s="190"/>
      <c r="F65" s="190"/>
      <c r="G65" s="190"/>
      <c r="H65" s="190"/>
      <c r="I65" s="190"/>
      <c r="J65" s="14"/>
      <c r="K65" s="109"/>
      <c r="L65" s="110"/>
      <c r="M65" s="109"/>
      <c r="N65" s="110"/>
      <c r="O65" s="130"/>
      <c r="P65" s="131"/>
      <c r="Q65" s="5"/>
      <c r="R65" s="71"/>
      <c r="S65" s="74"/>
      <c r="T65" s="74"/>
      <c r="U65" s="71"/>
      <c r="V65" s="79"/>
      <c r="W65" s="17"/>
      <c r="X65" s="14"/>
      <c r="Y65" s="86"/>
      <c r="Z65" s="15"/>
      <c r="AA65" s="14"/>
      <c r="AB65" s="16"/>
      <c r="AC65" s="15"/>
      <c r="AD65" s="14"/>
      <c r="AE65" s="16"/>
      <c r="AF65" s="15"/>
      <c r="AG65" s="14"/>
      <c r="AH65" s="83"/>
      <c r="AI65" s="15"/>
      <c r="AJ65" s="14"/>
      <c r="AK65" s="16"/>
      <c r="AL65" s="15"/>
      <c r="AM65" s="14"/>
      <c r="AN65" s="16"/>
      <c r="AO65" s="102"/>
      <c r="AP65" s="103"/>
      <c r="AQ65" s="18">
        <f t="shared" si="32"/>
        <v>0</v>
      </c>
      <c r="AR65" s="19" t="str">
        <f t="shared" si="33"/>
        <v>OK</v>
      </c>
      <c r="AS65" s="20" t="str">
        <f t="shared" si="34"/>
        <v>-</v>
      </c>
      <c r="AT65" s="38"/>
      <c r="AU65" s="38"/>
      <c r="AV65" s="38"/>
      <c r="AW65" s="38"/>
      <c r="AX65" s="38"/>
      <c r="AY65" s="38"/>
      <c r="AZ65" s="55"/>
      <c r="BA65" s="58"/>
      <c r="BB65" s="58">
        <f t="shared" si="3"/>
        <v>0</v>
      </c>
      <c r="BC65" s="58">
        <f t="shared" si="3"/>
        <v>0</v>
      </c>
      <c r="BD65" s="58">
        <f t="shared" si="3"/>
        <v>0</v>
      </c>
      <c r="BE65" s="58">
        <f t="shared" si="3"/>
        <v>0</v>
      </c>
      <c r="BF65" s="58">
        <f t="shared" si="4"/>
        <v>0</v>
      </c>
      <c r="BG65" s="58">
        <f t="shared" si="5"/>
        <v>0</v>
      </c>
      <c r="BH65" s="58">
        <f t="shared" si="6"/>
        <v>0</v>
      </c>
      <c r="BI65" s="58">
        <f t="shared" si="7"/>
        <v>0</v>
      </c>
      <c r="BJ65" s="58">
        <f t="shared" si="8"/>
        <v>0</v>
      </c>
      <c r="BK65" s="58">
        <f t="shared" si="9"/>
        <v>0</v>
      </c>
      <c r="BL65" s="58">
        <f t="shared" si="10"/>
        <v>0</v>
      </c>
      <c r="BM65" s="58">
        <f t="shared" si="11"/>
        <v>0</v>
      </c>
      <c r="BN65" s="58">
        <f t="shared" si="12"/>
        <v>0</v>
      </c>
      <c r="BO65" s="58">
        <f t="shared" si="13"/>
        <v>0</v>
      </c>
      <c r="BP65" s="58">
        <f t="shared" si="14"/>
        <v>0</v>
      </c>
      <c r="BQ65" s="58">
        <f t="shared" si="15"/>
        <v>0</v>
      </c>
      <c r="BR65" s="58">
        <f t="shared" si="16"/>
        <v>0</v>
      </c>
      <c r="BS65" s="58">
        <f t="shared" si="17"/>
        <v>0</v>
      </c>
      <c r="BT65" s="58">
        <f t="shared" si="18"/>
        <v>0</v>
      </c>
      <c r="BU65" s="58">
        <f t="shared" si="19"/>
        <v>0</v>
      </c>
      <c r="BV65" s="58">
        <f t="shared" si="20"/>
        <v>0</v>
      </c>
      <c r="BW65" s="58">
        <f t="shared" si="21"/>
        <v>0</v>
      </c>
      <c r="BX65" s="58">
        <f t="shared" si="22"/>
        <v>0</v>
      </c>
      <c r="BY65" s="58">
        <f t="shared" si="23"/>
        <v>0</v>
      </c>
      <c r="BZ65" s="58">
        <f t="shared" si="24"/>
        <v>0</v>
      </c>
      <c r="CA65" s="58">
        <f t="shared" si="25"/>
        <v>0</v>
      </c>
      <c r="CB65" s="68">
        <f t="shared" si="26"/>
        <v>0</v>
      </c>
      <c r="CC65" s="58">
        <f t="shared" si="27"/>
        <v>0</v>
      </c>
      <c r="CD65" s="68">
        <f t="shared" si="28"/>
        <v>0</v>
      </c>
      <c r="CE65" s="58">
        <f t="shared" si="29"/>
        <v>0</v>
      </c>
      <c r="CF65" s="59">
        <f t="shared" si="30"/>
        <v>0</v>
      </c>
      <c r="CG65" s="59">
        <f t="shared" si="31"/>
        <v>0</v>
      </c>
    </row>
    <row r="66" spans="1:85" ht="18.75" customHeight="1" x14ac:dyDescent="0.15">
      <c r="A66" s="13">
        <v>45</v>
      </c>
      <c r="B66" s="191"/>
      <c r="C66" s="190"/>
      <c r="D66" s="190"/>
      <c r="E66" s="190"/>
      <c r="F66" s="190"/>
      <c r="G66" s="190"/>
      <c r="H66" s="190"/>
      <c r="I66" s="190"/>
      <c r="J66" s="14"/>
      <c r="K66" s="109"/>
      <c r="L66" s="110"/>
      <c r="M66" s="109"/>
      <c r="N66" s="110"/>
      <c r="O66" s="130"/>
      <c r="P66" s="131"/>
      <c r="Q66" s="5"/>
      <c r="R66" s="71"/>
      <c r="S66" s="74"/>
      <c r="T66" s="74"/>
      <c r="U66" s="71"/>
      <c r="V66" s="79"/>
      <c r="W66" s="17"/>
      <c r="X66" s="14"/>
      <c r="Y66" s="86"/>
      <c r="Z66" s="15"/>
      <c r="AA66" s="14"/>
      <c r="AB66" s="16"/>
      <c r="AC66" s="15"/>
      <c r="AD66" s="14"/>
      <c r="AE66" s="16"/>
      <c r="AF66" s="15"/>
      <c r="AG66" s="14"/>
      <c r="AH66" s="83"/>
      <c r="AI66" s="15"/>
      <c r="AJ66" s="14"/>
      <c r="AK66" s="16"/>
      <c r="AL66" s="15"/>
      <c r="AM66" s="14"/>
      <c r="AN66" s="16"/>
      <c r="AO66" s="102"/>
      <c r="AP66" s="103"/>
      <c r="AQ66" s="18">
        <f t="shared" si="32"/>
        <v>0</v>
      </c>
      <c r="AR66" s="19" t="str">
        <f t="shared" si="33"/>
        <v>OK</v>
      </c>
      <c r="AS66" s="20" t="str">
        <f t="shared" si="34"/>
        <v>-</v>
      </c>
      <c r="AT66" s="38"/>
      <c r="AU66" s="38"/>
      <c r="AV66" s="38"/>
      <c r="AW66" s="38"/>
      <c r="AX66" s="38"/>
      <c r="AY66" s="38"/>
      <c r="AZ66" s="55"/>
      <c r="BA66" s="58"/>
      <c r="BB66" s="58">
        <f t="shared" si="3"/>
        <v>0</v>
      </c>
      <c r="BC66" s="58">
        <f t="shared" si="3"/>
        <v>0</v>
      </c>
      <c r="BD66" s="58">
        <f t="shared" si="3"/>
        <v>0</v>
      </c>
      <c r="BE66" s="58">
        <f t="shared" si="3"/>
        <v>0</v>
      </c>
      <c r="BF66" s="58">
        <f t="shared" si="4"/>
        <v>0</v>
      </c>
      <c r="BG66" s="58">
        <f t="shared" si="5"/>
        <v>0</v>
      </c>
      <c r="BH66" s="58">
        <f t="shared" si="6"/>
        <v>0</v>
      </c>
      <c r="BI66" s="58">
        <f t="shared" si="7"/>
        <v>0</v>
      </c>
      <c r="BJ66" s="58">
        <f t="shared" si="8"/>
        <v>0</v>
      </c>
      <c r="BK66" s="58">
        <f t="shared" si="9"/>
        <v>0</v>
      </c>
      <c r="BL66" s="58">
        <f t="shared" si="10"/>
        <v>0</v>
      </c>
      <c r="BM66" s="58">
        <f t="shared" si="11"/>
        <v>0</v>
      </c>
      <c r="BN66" s="58">
        <f t="shared" si="12"/>
        <v>0</v>
      </c>
      <c r="BO66" s="58">
        <f t="shared" si="13"/>
        <v>0</v>
      </c>
      <c r="BP66" s="58">
        <f t="shared" si="14"/>
        <v>0</v>
      </c>
      <c r="BQ66" s="58">
        <f t="shared" si="15"/>
        <v>0</v>
      </c>
      <c r="BR66" s="58">
        <f t="shared" si="16"/>
        <v>0</v>
      </c>
      <c r="BS66" s="58">
        <f t="shared" si="17"/>
        <v>0</v>
      </c>
      <c r="BT66" s="58">
        <f t="shared" si="18"/>
        <v>0</v>
      </c>
      <c r="BU66" s="58">
        <f t="shared" si="19"/>
        <v>0</v>
      </c>
      <c r="BV66" s="58">
        <f t="shared" si="20"/>
        <v>0</v>
      </c>
      <c r="BW66" s="58">
        <f t="shared" si="21"/>
        <v>0</v>
      </c>
      <c r="BX66" s="58">
        <f t="shared" si="22"/>
        <v>0</v>
      </c>
      <c r="BY66" s="58">
        <f t="shared" si="23"/>
        <v>0</v>
      </c>
      <c r="BZ66" s="58">
        <f t="shared" si="24"/>
        <v>0</v>
      </c>
      <c r="CA66" s="58">
        <f t="shared" si="25"/>
        <v>0</v>
      </c>
      <c r="CB66" s="68">
        <f t="shared" si="26"/>
        <v>0</v>
      </c>
      <c r="CC66" s="58">
        <f t="shared" si="27"/>
        <v>0</v>
      </c>
      <c r="CD66" s="68">
        <f t="shared" si="28"/>
        <v>0</v>
      </c>
      <c r="CE66" s="58">
        <f t="shared" si="29"/>
        <v>0</v>
      </c>
      <c r="CF66" s="59">
        <f t="shared" si="30"/>
        <v>0</v>
      </c>
      <c r="CG66" s="59">
        <f t="shared" si="31"/>
        <v>0</v>
      </c>
    </row>
    <row r="67" spans="1:85" ht="18.75" customHeight="1" x14ac:dyDescent="0.15">
      <c r="A67" s="13">
        <v>46</v>
      </c>
      <c r="B67" s="191"/>
      <c r="C67" s="190"/>
      <c r="D67" s="190"/>
      <c r="E67" s="190"/>
      <c r="F67" s="190"/>
      <c r="G67" s="190"/>
      <c r="H67" s="190"/>
      <c r="I67" s="190"/>
      <c r="J67" s="14"/>
      <c r="K67" s="109"/>
      <c r="L67" s="110"/>
      <c r="M67" s="109"/>
      <c r="N67" s="110"/>
      <c r="O67" s="130"/>
      <c r="P67" s="131"/>
      <c r="Q67" s="5"/>
      <c r="R67" s="71"/>
      <c r="S67" s="74"/>
      <c r="T67" s="74"/>
      <c r="U67" s="71"/>
      <c r="V67" s="79"/>
      <c r="W67" s="17"/>
      <c r="X67" s="14"/>
      <c r="Y67" s="86"/>
      <c r="Z67" s="15"/>
      <c r="AA67" s="14"/>
      <c r="AB67" s="16"/>
      <c r="AC67" s="15"/>
      <c r="AD67" s="14"/>
      <c r="AE67" s="16"/>
      <c r="AF67" s="15"/>
      <c r="AG67" s="14"/>
      <c r="AH67" s="83"/>
      <c r="AI67" s="15"/>
      <c r="AJ67" s="14"/>
      <c r="AK67" s="16"/>
      <c r="AL67" s="15"/>
      <c r="AM67" s="14"/>
      <c r="AN67" s="16"/>
      <c r="AO67" s="102"/>
      <c r="AP67" s="103"/>
      <c r="AQ67" s="18">
        <f t="shared" si="32"/>
        <v>0</v>
      </c>
      <c r="AR67" s="19" t="str">
        <f t="shared" si="33"/>
        <v>OK</v>
      </c>
      <c r="AS67" s="20" t="str">
        <f t="shared" si="34"/>
        <v>-</v>
      </c>
      <c r="AT67" s="38"/>
      <c r="AU67" s="38"/>
      <c r="AV67" s="38"/>
      <c r="AW67" s="38"/>
      <c r="AX67" s="38"/>
      <c r="AY67" s="38"/>
      <c r="AZ67" s="55"/>
      <c r="BA67" s="58"/>
      <c r="BB67" s="58">
        <f t="shared" si="3"/>
        <v>0</v>
      </c>
      <c r="BC67" s="58">
        <f t="shared" si="3"/>
        <v>0</v>
      </c>
      <c r="BD67" s="58">
        <f t="shared" si="3"/>
        <v>0</v>
      </c>
      <c r="BE67" s="58">
        <f t="shared" si="3"/>
        <v>0</v>
      </c>
      <c r="BF67" s="58">
        <f t="shared" si="4"/>
        <v>0</v>
      </c>
      <c r="BG67" s="58">
        <f t="shared" si="5"/>
        <v>0</v>
      </c>
      <c r="BH67" s="58">
        <f t="shared" si="6"/>
        <v>0</v>
      </c>
      <c r="BI67" s="58">
        <f t="shared" si="7"/>
        <v>0</v>
      </c>
      <c r="BJ67" s="58">
        <f t="shared" si="8"/>
        <v>0</v>
      </c>
      <c r="BK67" s="58">
        <f t="shared" si="9"/>
        <v>0</v>
      </c>
      <c r="BL67" s="58">
        <f t="shared" si="10"/>
        <v>0</v>
      </c>
      <c r="BM67" s="58">
        <f t="shared" si="11"/>
        <v>0</v>
      </c>
      <c r="BN67" s="58">
        <f t="shared" si="12"/>
        <v>0</v>
      </c>
      <c r="BO67" s="58">
        <f t="shared" si="13"/>
        <v>0</v>
      </c>
      <c r="BP67" s="58">
        <f t="shared" si="14"/>
        <v>0</v>
      </c>
      <c r="BQ67" s="58">
        <f t="shared" si="15"/>
        <v>0</v>
      </c>
      <c r="BR67" s="58">
        <f t="shared" si="16"/>
        <v>0</v>
      </c>
      <c r="BS67" s="58">
        <f t="shared" si="17"/>
        <v>0</v>
      </c>
      <c r="BT67" s="58">
        <f t="shared" si="18"/>
        <v>0</v>
      </c>
      <c r="BU67" s="58">
        <f t="shared" si="19"/>
        <v>0</v>
      </c>
      <c r="BV67" s="58">
        <f t="shared" si="20"/>
        <v>0</v>
      </c>
      <c r="BW67" s="58">
        <f t="shared" si="21"/>
        <v>0</v>
      </c>
      <c r="BX67" s="58">
        <f t="shared" si="22"/>
        <v>0</v>
      </c>
      <c r="BY67" s="58">
        <f t="shared" si="23"/>
        <v>0</v>
      </c>
      <c r="BZ67" s="58">
        <f t="shared" si="24"/>
        <v>0</v>
      </c>
      <c r="CA67" s="58">
        <f t="shared" si="25"/>
        <v>0</v>
      </c>
      <c r="CB67" s="68">
        <f t="shared" si="26"/>
        <v>0</v>
      </c>
      <c r="CC67" s="58">
        <f t="shared" si="27"/>
        <v>0</v>
      </c>
      <c r="CD67" s="68">
        <f t="shared" si="28"/>
        <v>0</v>
      </c>
      <c r="CE67" s="58">
        <f t="shared" si="29"/>
        <v>0</v>
      </c>
      <c r="CF67" s="59">
        <f t="shared" si="30"/>
        <v>0</v>
      </c>
      <c r="CG67" s="59">
        <f t="shared" si="31"/>
        <v>0</v>
      </c>
    </row>
    <row r="68" spans="1:85" ht="18.75" customHeight="1" x14ac:dyDescent="0.15">
      <c r="A68" s="13">
        <v>47</v>
      </c>
      <c r="B68" s="191"/>
      <c r="C68" s="190"/>
      <c r="D68" s="190"/>
      <c r="E68" s="190"/>
      <c r="F68" s="190"/>
      <c r="G68" s="190"/>
      <c r="H68" s="190"/>
      <c r="I68" s="190"/>
      <c r="J68" s="14"/>
      <c r="K68" s="109"/>
      <c r="L68" s="110"/>
      <c r="M68" s="109"/>
      <c r="N68" s="110"/>
      <c r="O68" s="130"/>
      <c r="P68" s="131"/>
      <c r="Q68" s="5"/>
      <c r="R68" s="71"/>
      <c r="S68" s="74"/>
      <c r="T68" s="74"/>
      <c r="U68" s="71"/>
      <c r="V68" s="79"/>
      <c r="W68" s="17"/>
      <c r="X68" s="14"/>
      <c r="Y68" s="86"/>
      <c r="Z68" s="15"/>
      <c r="AA68" s="14"/>
      <c r="AB68" s="16"/>
      <c r="AC68" s="15"/>
      <c r="AD68" s="14"/>
      <c r="AE68" s="16"/>
      <c r="AF68" s="15"/>
      <c r="AG68" s="14"/>
      <c r="AH68" s="83"/>
      <c r="AI68" s="15"/>
      <c r="AJ68" s="14"/>
      <c r="AK68" s="16"/>
      <c r="AL68" s="15"/>
      <c r="AM68" s="14"/>
      <c r="AN68" s="16"/>
      <c r="AO68" s="102"/>
      <c r="AP68" s="103"/>
      <c r="AQ68" s="18">
        <f t="shared" si="32"/>
        <v>0</v>
      </c>
      <c r="AR68" s="19" t="str">
        <f t="shared" si="33"/>
        <v>OK</v>
      </c>
      <c r="AS68" s="20" t="str">
        <f t="shared" si="34"/>
        <v>-</v>
      </c>
      <c r="AT68" s="38"/>
      <c r="AU68" s="38"/>
      <c r="AV68" s="38"/>
      <c r="AW68" s="38"/>
      <c r="AX68" s="38"/>
      <c r="AY68" s="38"/>
      <c r="AZ68" s="55"/>
      <c r="BA68" s="58"/>
      <c r="BB68" s="58">
        <f t="shared" si="3"/>
        <v>0</v>
      </c>
      <c r="BC68" s="58">
        <f t="shared" si="3"/>
        <v>0</v>
      </c>
      <c r="BD68" s="58">
        <f t="shared" si="3"/>
        <v>0</v>
      </c>
      <c r="BE68" s="58">
        <f t="shared" si="3"/>
        <v>0</v>
      </c>
      <c r="BF68" s="58">
        <f t="shared" si="4"/>
        <v>0</v>
      </c>
      <c r="BG68" s="58">
        <f t="shared" si="5"/>
        <v>0</v>
      </c>
      <c r="BH68" s="58">
        <f t="shared" si="6"/>
        <v>0</v>
      </c>
      <c r="BI68" s="58">
        <f t="shared" si="7"/>
        <v>0</v>
      </c>
      <c r="BJ68" s="58">
        <f t="shared" si="8"/>
        <v>0</v>
      </c>
      <c r="BK68" s="58">
        <f t="shared" si="9"/>
        <v>0</v>
      </c>
      <c r="BL68" s="58">
        <f t="shared" si="10"/>
        <v>0</v>
      </c>
      <c r="BM68" s="58">
        <f t="shared" si="11"/>
        <v>0</v>
      </c>
      <c r="BN68" s="58">
        <f t="shared" si="12"/>
        <v>0</v>
      </c>
      <c r="BO68" s="58">
        <f t="shared" si="13"/>
        <v>0</v>
      </c>
      <c r="BP68" s="58">
        <f t="shared" si="14"/>
        <v>0</v>
      </c>
      <c r="BQ68" s="58">
        <f t="shared" si="15"/>
        <v>0</v>
      </c>
      <c r="BR68" s="58">
        <f t="shared" si="16"/>
        <v>0</v>
      </c>
      <c r="BS68" s="58">
        <f t="shared" si="17"/>
        <v>0</v>
      </c>
      <c r="BT68" s="58">
        <f t="shared" si="18"/>
        <v>0</v>
      </c>
      <c r="BU68" s="58">
        <f t="shared" si="19"/>
        <v>0</v>
      </c>
      <c r="BV68" s="58">
        <f t="shared" si="20"/>
        <v>0</v>
      </c>
      <c r="BW68" s="58">
        <f t="shared" si="21"/>
        <v>0</v>
      </c>
      <c r="BX68" s="58">
        <f t="shared" si="22"/>
        <v>0</v>
      </c>
      <c r="BY68" s="58">
        <f t="shared" si="23"/>
        <v>0</v>
      </c>
      <c r="BZ68" s="58">
        <f t="shared" si="24"/>
        <v>0</v>
      </c>
      <c r="CA68" s="58">
        <f t="shared" si="25"/>
        <v>0</v>
      </c>
      <c r="CB68" s="68">
        <f t="shared" si="26"/>
        <v>0</v>
      </c>
      <c r="CC68" s="58">
        <f t="shared" si="27"/>
        <v>0</v>
      </c>
      <c r="CD68" s="68">
        <f t="shared" si="28"/>
        <v>0</v>
      </c>
      <c r="CE68" s="58">
        <f t="shared" si="29"/>
        <v>0</v>
      </c>
      <c r="CF68" s="59">
        <f t="shared" si="30"/>
        <v>0</v>
      </c>
      <c r="CG68" s="59">
        <f t="shared" si="31"/>
        <v>0</v>
      </c>
    </row>
    <row r="69" spans="1:85" ht="18.75" customHeight="1" x14ac:dyDescent="0.15">
      <c r="A69" s="13">
        <v>48</v>
      </c>
      <c r="B69" s="191"/>
      <c r="C69" s="190"/>
      <c r="D69" s="190"/>
      <c r="E69" s="190"/>
      <c r="F69" s="190"/>
      <c r="G69" s="190"/>
      <c r="H69" s="190"/>
      <c r="I69" s="190"/>
      <c r="J69" s="14"/>
      <c r="K69" s="109"/>
      <c r="L69" s="110"/>
      <c r="M69" s="109"/>
      <c r="N69" s="110"/>
      <c r="O69" s="130"/>
      <c r="P69" s="131"/>
      <c r="Q69" s="5"/>
      <c r="R69" s="71"/>
      <c r="S69" s="74"/>
      <c r="T69" s="74"/>
      <c r="U69" s="71"/>
      <c r="V69" s="79"/>
      <c r="W69" s="17"/>
      <c r="X69" s="14"/>
      <c r="Y69" s="86"/>
      <c r="Z69" s="15"/>
      <c r="AA69" s="14"/>
      <c r="AB69" s="16"/>
      <c r="AC69" s="15"/>
      <c r="AD69" s="14"/>
      <c r="AE69" s="16"/>
      <c r="AF69" s="15"/>
      <c r="AG69" s="14"/>
      <c r="AH69" s="83"/>
      <c r="AI69" s="15"/>
      <c r="AJ69" s="14"/>
      <c r="AK69" s="16"/>
      <c r="AL69" s="15"/>
      <c r="AM69" s="14"/>
      <c r="AN69" s="16"/>
      <c r="AO69" s="102"/>
      <c r="AP69" s="103"/>
      <c r="AQ69" s="18">
        <f t="shared" si="32"/>
        <v>0</v>
      </c>
      <c r="AR69" s="19" t="str">
        <f t="shared" si="33"/>
        <v>OK</v>
      </c>
      <c r="AS69" s="20" t="str">
        <f t="shared" si="34"/>
        <v>-</v>
      </c>
      <c r="AT69" s="38"/>
      <c r="AU69" s="38"/>
      <c r="AV69" s="38"/>
      <c r="AW69" s="38"/>
      <c r="AX69" s="38"/>
      <c r="AY69" s="38"/>
      <c r="AZ69" s="55"/>
      <c r="BA69" s="58"/>
      <c r="BB69" s="58">
        <f t="shared" si="3"/>
        <v>0</v>
      </c>
      <c r="BC69" s="58">
        <f t="shared" si="3"/>
        <v>0</v>
      </c>
      <c r="BD69" s="58">
        <f t="shared" si="3"/>
        <v>0</v>
      </c>
      <c r="BE69" s="58">
        <f t="shared" si="3"/>
        <v>0</v>
      </c>
      <c r="BF69" s="58">
        <f t="shared" si="4"/>
        <v>0</v>
      </c>
      <c r="BG69" s="58">
        <f t="shared" si="5"/>
        <v>0</v>
      </c>
      <c r="BH69" s="58">
        <f t="shared" si="6"/>
        <v>0</v>
      </c>
      <c r="BI69" s="58">
        <f t="shared" si="7"/>
        <v>0</v>
      </c>
      <c r="BJ69" s="58">
        <f t="shared" si="8"/>
        <v>0</v>
      </c>
      <c r="BK69" s="58">
        <f t="shared" si="9"/>
        <v>0</v>
      </c>
      <c r="BL69" s="58">
        <f t="shared" si="10"/>
        <v>0</v>
      </c>
      <c r="BM69" s="58">
        <f t="shared" si="11"/>
        <v>0</v>
      </c>
      <c r="BN69" s="58">
        <f t="shared" si="12"/>
        <v>0</v>
      </c>
      <c r="BO69" s="58">
        <f t="shared" si="13"/>
        <v>0</v>
      </c>
      <c r="BP69" s="58">
        <f t="shared" si="14"/>
        <v>0</v>
      </c>
      <c r="BQ69" s="58">
        <f t="shared" si="15"/>
        <v>0</v>
      </c>
      <c r="BR69" s="58">
        <f t="shared" si="16"/>
        <v>0</v>
      </c>
      <c r="BS69" s="58">
        <f t="shared" si="17"/>
        <v>0</v>
      </c>
      <c r="BT69" s="58">
        <f t="shared" si="18"/>
        <v>0</v>
      </c>
      <c r="BU69" s="58">
        <f t="shared" si="19"/>
        <v>0</v>
      </c>
      <c r="BV69" s="58">
        <f t="shared" si="20"/>
        <v>0</v>
      </c>
      <c r="BW69" s="58">
        <f t="shared" si="21"/>
        <v>0</v>
      </c>
      <c r="BX69" s="58">
        <f t="shared" si="22"/>
        <v>0</v>
      </c>
      <c r="BY69" s="58">
        <f t="shared" si="23"/>
        <v>0</v>
      </c>
      <c r="BZ69" s="58">
        <f t="shared" si="24"/>
        <v>0</v>
      </c>
      <c r="CA69" s="58">
        <f t="shared" si="25"/>
        <v>0</v>
      </c>
      <c r="CB69" s="68">
        <f t="shared" si="26"/>
        <v>0</v>
      </c>
      <c r="CC69" s="58">
        <f t="shared" si="27"/>
        <v>0</v>
      </c>
      <c r="CD69" s="68">
        <f t="shared" si="28"/>
        <v>0</v>
      </c>
      <c r="CE69" s="58">
        <f t="shared" si="29"/>
        <v>0</v>
      </c>
      <c r="CF69" s="59">
        <f t="shared" si="30"/>
        <v>0</v>
      </c>
      <c r="CG69" s="59">
        <f t="shared" si="31"/>
        <v>0</v>
      </c>
    </row>
    <row r="70" spans="1:85" ht="18.600000000000001" customHeight="1" x14ac:dyDescent="0.15">
      <c r="A70" s="13">
        <v>49</v>
      </c>
      <c r="B70" s="191"/>
      <c r="C70" s="190"/>
      <c r="D70" s="190"/>
      <c r="E70" s="190"/>
      <c r="F70" s="190"/>
      <c r="G70" s="190"/>
      <c r="H70" s="190"/>
      <c r="I70" s="190"/>
      <c r="J70" s="14"/>
      <c r="K70" s="109"/>
      <c r="L70" s="110"/>
      <c r="M70" s="109"/>
      <c r="N70" s="110"/>
      <c r="O70" s="130"/>
      <c r="P70" s="131"/>
      <c r="Q70" s="5"/>
      <c r="R70" s="71"/>
      <c r="S70" s="74"/>
      <c r="T70" s="74"/>
      <c r="U70" s="71"/>
      <c r="V70" s="79"/>
      <c r="W70" s="17"/>
      <c r="X70" s="14"/>
      <c r="Y70" s="86"/>
      <c r="Z70" s="15"/>
      <c r="AA70" s="14"/>
      <c r="AB70" s="16"/>
      <c r="AC70" s="15"/>
      <c r="AD70" s="14"/>
      <c r="AE70" s="16"/>
      <c r="AF70" s="15"/>
      <c r="AG70" s="14"/>
      <c r="AH70" s="83"/>
      <c r="AI70" s="15"/>
      <c r="AJ70" s="14"/>
      <c r="AK70" s="16"/>
      <c r="AL70" s="15"/>
      <c r="AM70" s="14"/>
      <c r="AN70" s="16"/>
      <c r="AO70" s="102"/>
      <c r="AP70" s="103"/>
      <c r="AQ70" s="18">
        <f t="shared" si="32"/>
        <v>0</v>
      </c>
      <c r="AR70" s="19" t="str">
        <f t="shared" si="33"/>
        <v>OK</v>
      </c>
      <c r="AS70" s="20" t="str">
        <f t="shared" si="34"/>
        <v>-</v>
      </c>
      <c r="AT70" s="38"/>
      <c r="AU70" s="38"/>
      <c r="AV70" s="38"/>
      <c r="AW70" s="38"/>
      <c r="AX70" s="38"/>
      <c r="AY70" s="38"/>
      <c r="AZ70" s="55"/>
      <c r="BA70" s="58"/>
      <c r="BB70" s="58">
        <f t="shared" si="3"/>
        <v>0</v>
      </c>
      <c r="BC70" s="58">
        <f t="shared" si="3"/>
        <v>0</v>
      </c>
      <c r="BD70" s="58">
        <f t="shared" si="3"/>
        <v>0</v>
      </c>
      <c r="BE70" s="58">
        <f t="shared" si="3"/>
        <v>0</v>
      </c>
      <c r="BF70" s="58">
        <f t="shared" si="4"/>
        <v>0</v>
      </c>
      <c r="BG70" s="58">
        <f t="shared" si="5"/>
        <v>0</v>
      </c>
      <c r="BH70" s="58">
        <f t="shared" si="6"/>
        <v>0</v>
      </c>
      <c r="BI70" s="58">
        <f t="shared" si="7"/>
        <v>0</v>
      </c>
      <c r="BJ70" s="58">
        <f t="shared" si="8"/>
        <v>0</v>
      </c>
      <c r="BK70" s="58">
        <f t="shared" si="9"/>
        <v>0</v>
      </c>
      <c r="BL70" s="58">
        <f t="shared" si="10"/>
        <v>0</v>
      </c>
      <c r="BM70" s="58">
        <f t="shared" si="11"/>
        <v>0</v>
      </c>
      <c r="BN70" s="58">
        <f t="shared" si="12"/>
        <v>0</v>
      </c>
      <c r="BO70" s="58">
        <f t="shared" si="13"/>
        <v>0</v>
      </c>
      <c r="BP70" s="58">
        <f t="shared" si="14"/>
        <v>0</v>
      </c>
      <c r="BQ70" s="58">
        <f t="shared" si="15"/>
        <v>0</v>
      </c>
      <c r="BR70" s="58">
        <f t="shared" si="16"/>
        <v>0</v>
      </c>
      <c r="BS70" s="58">
        <f t="shared" si="17"/>
        <v>0</v>
      </c>
      <c r="BT70" s="58">
        <f t="shared" si="18"/>
        <v>0</v>
      </c>
      <c r="BU70" s="58">
        <f t="shared" si="19"/>
        <v>0</v>
      </c>
      <c r="BV70" s="58">
        <f t="shared" si="20"/>
        <v>0</v>
      </c>
      <c r="BW70" s="58">
        <f t="shared" si="21"/>
        <v>0</v>
      </c>
      <c r="BX70" s="58">
        <f t="shared" si="22"/>
        <v>0</v>
      </c>
      <c r="BY70" s="58">
        <f t="shared" si="23"/>
        <v>0</v>
      </c>
      <c r="BZ70" s="58">
        <f t="shared" si="24"/>
        <v>0</v>
      </c>
      <c r="CA70" s="58">
        <f t="shared" si="25"/>
        <v>0</v>
      </c>
      <c r="CB70" s="68">
        <f t="shared" si="26"/>
        <v>0</v>
      </c>
      <c r="CC70" s="58">
        <f t="shared" si="27"/>
        <v>0</v>
      </c>
      <c r="CD70" s="68">
        <f t="shared" si="28"/>
        <v>0</v>
      </c>
      <c r="CE70" s="58">
        <f t="shared" si="29"/>
        <v>0</v>
      </c>
      <c r="CF70" s="59">
        <f t="shared" si="30"/>
        <v>0</v>
      </c>
      <c r="CG70" s="59">
        <f t="shared" si="31"/>
        <v>0</v>
      </c>
    </row>
    <row r="71" spans="1:85" ht="18.600000000000001" customHeight="1" x14ac:dyDescent="0.15">
      <c r="A71" s="13">
        <v>50</v>
      </c>
      <c r="B71" s="191"/>
      <c r="C71" s="190"/>
      <c r="D71" s="190"/>
      <c r="E71" s="190"/>
      <c r="F71" s="190"/>
      <c r="G71" s="190"/>
      <c r="H71" s="190"/>
      <c r="I71" s="190"/>
      <c r="J71" s="14"/>
      <c r="K71" s="109"/>
      <c r="L71" s="110"/>
      <c r="M71" s="109"/>
      <c r="N71" s="110"/>
      <c r="O71" s="130"/>
      <c r="P71" s="131"/>
      <c r="Q71" s="5"/>
      <c r="R71" s="71"/>
      <c r="S71" s="74"/>
      <c r="T71" s="74"/>
      <c r="U71" s="71"/>
      <c r="V71" s="79"/>
      <c r="W71" s="17"/>
      <c r="X71" s="14"/>
      <c r="Y71" s="86"/>
      <c r="Z71" s="15"/>
      <c r="AA71" s="14"/>
      <c r="AB71" s="16"/>
      <c r="AC71" s="15"/>
      <c r="AD71" s="14"/>
      <c r="AE71" s="16"/>
      <c r="AF71" s="15"/>
      <c r="AG71" s="14"/>
      <c r="AH71" s="83"/>
      <c r="AI71" s="15"/>
      <c r="AJ71" s="14"/>
      <c r="AK71" s="16"/>
      <c r="AL71" s="15"/>
      <c r="AM71" s="14"/>
      <c r="AN71" s="16"/>
      <c r="AO71" s="102"/>
      <c r="AP71" s="103"/>
      <c r="AQ71" s="18">
        <f t="shared" si="32"/>
        <v>0</v>
      </c>
      <c r="AR71" s="19" t="str">
        <f t="shared" si="33"/>
        <v>OK</v>
      </c>
      <c r="AS71" s="20" t="str">
        <f t="shared" si="34"/>
        <v>-</v>
      </c>
      <c r="AT71" s="38"/>
      <c r="AU71" s="38"/>
      <c r="AV71" s="38"/>
      <c r="AW71" s="38"/>
      <c r="AX71" s="38"/>
      <c r="AY71" s="38"/>
      <c r="AZ71" s="55"/>
      <c r="BA71" s="58"/>
      <c r="BB71" s="58">
        <f t="shared" si="3"/>
        <v>0</v>
      </c>
      <c r="BC71" s="58">
        <f t="shared" si="3"/>
        <v>0</v>
      </c>
      <c r="BD71" s="58">
        <f t="shared" si="3"/>
        <v>0</v>
      </c>
      <c r="BE71" s="58">
        <f t="shared" si="3"/>
        <v>0</v>
      </c>
      <c r="BF71" s="58">
        <f t="shared" si="4"/>
        <v>0</v>
      </c>
      <c r="BG71" s="58">
        <f t="shared" si="5"/>
        <v>0</v>
      </c>
      <c r="BH71" s="58">
        <f t="shared" si="6"/>
        <v>0</v>
      </c>
      <c r="BI71" s="58">
        <f t="shared" si="7"/>
        <v>0</v>
      </c>
      <c r="BJ71" s="58">
        <f t="shared" si="8"/>
        <v>0</v>
      </c>
      <c r="BK71" s="58">
        <f t="shared" si="9"/>
        <v>0</v>
      </c>
      <c r="BL71" s="58">
        <f t="shared" si="10"/>
        <v>0</v>
      </c>
      <c r="BM71" s="58">
        <f t="shared" si="11"/>
        <v>0</v>
      </c>
      <c r="BN71" s="58">
        <f t="shared" si="12"/>
        <v>0</v>
      </c>
      <c r="BO71" s="58">
        <f t="shared" si="13"/>
        <v>0</v>
      </c>
      <c r="BP71" s="58">
        <f t="shared" si="14"/>
        <v>0</v>
      </c>
      <c r="BQ71" s="58">
        <f t="shared" si="15"/>
        <v>0</v>
      </c>
      <c r="BR71" s="58">
        <f t="shared" si="16"/>
        <v>0</v>
      </c>
      <c r="BS71" s="58">
        <f t="shared" si="17"/>
        <v>0</v>
      </c>
      <c r="BT71" s="58">
        <f t="shared" si="18"/>
        <v>0</v>
      </c>
      <c r="BU71" s="58">
        <f t="shared" si="19"/>
        <v>0</v>
      </c>
      <c r="BV71" s="58">
        <f t="shared" si="20"/>
        <v>0</v>
      </c>
      <c r="BW71" s="58">
        <f t="shared" si="21"/>
        <v>0</v>
      </c>
      <c r="BX71" s="58">
        <f t="shared" si="22"/>
        <v>0</v>
      </c>
      <c r="BY71" s="58">
        <f t="shared" si="23"/>
        <v>0</v>
      </c>
      <c r="BZ71" s="58">
        <f t="shared" si="24"/>
        <v>0</v>
      </c>
      <c r="CA71" s="58">
        <f t="shared" si="25"/>
        <v>0</v>
      </c>
      <c r="CB71" s="68">
        <f t="shared" si="26"/>
        <v>0</v>
      </c>
      <c r="CC71" s="58">
        <f t="shared" si="27"/>
        <v>0</v>
      </c>
      <c r="CD71" s="68">
        <f t="shared" si="28"/>
        <v>0</v>
      </c>
      <c r="CE71" s="58">
        <f t="shared" si="29"/>
        <v>0</v>
      </c>
      <c r="CF71" s="59">
        <f t="shared" si="30"/>
        <v>0</v>
      </c>
      <c r="CG71" s="59">
        <f t="shared" si="31"/>
        <v>0</v>
      </c>
    </row>
    <row r="72" spans="1:85" ht="18.600000000000001" customHeight="1" x14ac:dyDescent="0.15">
      <c r="A72" s="13">
        <v>51</v>
      </c>
      <c r="B72" s="191"/>
      <c r="C72" s="190"/>
      <c r="D72" s="190"/>
      <c r="E72" s="190"/>
      <c r="F72" s="190"/>
      <c r="G72" s="190"/>
      <c r="H72" s="190"/>
      <c r="I72" s="190"/>
      <c r="J72" s="14"/>
      <c r="K72" s="109"/>
      <c r="L72" s="110"/>
      <c r="M72" s="109"/>
      <c r="N72" s="110"/>
      <c r="O72" s="130"/>
      <c r="P72" s="131"/>
      <c r="Q72" s="5"/>
      <c r="R72" s="71"/>
      <c r="S72" s="74"/>
      <c r="T72" s="74"/>
      <c r="U72" s="71"/>
      <c r="V72" s="79"/>
      <c r="W72" s="17"/>
      <c r="X72" s="14"/>
      <c r="Y72" s="86"/>
      <c r="Z72" s="15"/>
      <c r="AA72" s="14"/>
      <c r="AB72" s="16"/>
      <c r="AC72" s="15"/>
      <c r="AD72" s="14"/>
      <c r="AE72" s="16"/>
      <c r="AF72" s="15"/>
      <c r="AG72" s="14"/>
      <c r="AH72" s="83"/>
      <c r="AI72" s="15"/>
      <c r="AJ72" s="14"/>
      <c r="AK72" s="16"/>
      <c r="AL72" s="15"/>
      <c r="AM72" s="14"/>
      <c r="AN72" s="16"/>
      <c r="AO72" s="102"/>
      <c r="AP72" s="103"/>
      <c r="AQ72" s="18">
        <f t="shared" si="32"/>
        <v>0</v>
      </c>
      <c r="AR72" s="19" t="str">
        <f t="shared" si="33"/>
        <v>OK</v>
      </c>
      <c r="AS72" s="20" t="str">
        <f t="shared" si="34"/>
        <v>-</v>
      </c>
      <c r="AT72" s="38"/>
      <c r="AU72" s="38"/>
      <c r="AV72" s="38"/>
      <c r="AW72" s="38"/>
      <c r="AX72" s="38"/>
      <c r="AY72" s="38"/>
      <c r="AZ72" s="55"/>
      <c r="BA72" s="58"/>
      <c r="BB72" s="58">
        <f t="shared" si="3"/>
        <v>0</v>
      </c>
      <c r="BC72" s="58">
        <f t="shared" si="3"/>
        <v>0</v>
      </c>
      <c r="BD72" s="58">
        <f t="shared" si="3"/>
        <v>0</v>
      </c>
      <c r="BE72" s="58">
        <f t="shared" si="3"/>
        <v>0</v>
      </c>
      <c r="BF72" s="58">
        <f t="shared" si="4"/>
        <v>0</v>
      </c>
      <c r="BG72" s="58">
        <f t="shared" si="5"/>
        <v>0</v>
      </c>
      <c r="BH72" s="58">
        <f t="shared" si="6"/>
        <v>0</v>
      </c>
      <c r="BI72" s="58">
        <f t="shared" si="7"/>
        <v>0</v>
      </c>
      <c r="BJ72" s="58">
        <f t="shared" si="8"/>
        <v>0</v>
      </c>
      <c r="BK72" s="58">
        <f t="shared" si="9"/>
        <v>0</v>
      </c>
      <c r="BL72" s="58">
        <f t="shared" si="10"/>
        <v>0</v>
      </c>
      <c r="BM72" s="58">
        <f t="shared" si="11"/>
        <v>0</v>
      </c>
      <c r="BN72" s="58">
        <f t="shared" si="12"/>
        <v>0</v>
      </c>
      <c r="BO72" s="58">
        <f t="shared" si="13"/>
        <v>0</v>
      </c>
      <c r="BP72" s="58">
        <f t="shared" si="14"/>
        <v>0</v>
      </c>
      <c r="BQ72" s="58">
        <f t="shared" si="15"/>
        <v>0</v>
      </c>
      <c r="BR72" s="58">
        <f t="shared" si="16"/>
        <v>0</v>
      </c>
      <c r="BS72" s="58">
        <f t="shared" si="17"/>
        <v>0</v>
      </c>
      <c r="BT72" s="58">
        <f t="shared" si="18"/>
        <v>0</v>
      </c>
      <c r="BU72" s="58">
        <f t="shared" si="19"/>
        <v>0</v>
      </c>
      <c r="BV72" s="58">
        <f t="shared" si="20"/>
        <v>0</v>
      </c>
      <c r="BW72" s="58">
        <f t="shared" si="21"/>
        <v>0</v>
      </c>
      <c r="BX72" s="58">
        <f t="shared" si="22"/>
        <v>0</v>
      </c>
      <c r="BY72" s="58">
        <f t="shared" si="23"/>
        <v>0</v>
      </c>
      <c r="BZ72" s="58">
        <f t="shared" si="24"/>
        <v>0</v>
      </c>
      <c r="CA72" s="58">
        <f t="shared" si="25"/>
        <v>0</v>
      </c>
      <c r="CB72" s="68">
        <f t="shared" si="26"/>
        <v>0</v>
      </c>
      <c r="CC72" s="58">
        <f t="shared" si="27"/>
        <v>0</v>
      </c>
      <c r="CD72" s="68">
        <f t="shared" si="28"/>
        <v>0</v>
      </c>
      <c r="CE72" s="58">
        <f t="shared" si="29"/>
        <v>0</v>
      </c>
      <c r="CF72" s="59">
        <f t="shared" si="30"/>
        <v>0</v>
      </c>
      <c r="CG72" s="59">
        <f t="shared" si="31"/>
        <v>0</v>
      </c>
    </row>
    <row r="73" spans="1:85" ht="18.600000000000001" customHeight="1" x14ac:dyDescent="0.15">
      <c r="A73" s="13">
        <v>52</v>
      </c>
      <c r="B73" s="191"/>
      <c r="C73" s="190"/>
      <c r="D73" s="190"/>
      <c r="E73" s="190"/>
      <c r="F73" s="190"/>
      <c r="G73" s="190"/>
      <c r="H73" s="190"/>
      <c r="I73" s="190"/>
      <c r="J73" s="14"/>
      <c r="K73" s="109"/>
      <c r="L73" s="110"/>
      <c r="M73" s="109"/>
      <c r="N73" s="110"/>
      <c r="O73" s="130"/>
      <c r="P73" s="131"/>
      <c r="Q73" s="5"/>
      <c r="R73" s="71"/>
      <c r="S73" s="74"/>
      <c r="T73" s="74"/>
      <c r="U73" s="71"/>
      <c r="V73" s="79"/>
      <c r="W73" s="17"/>
      <c r="X73" s="14"/>
      <c r="Y73" s="86"/>
      <c r="Z73" s="15"/>
      <c r="AA73" s="14"/>
      <c r="AB73" s="16"/>
      <c r="AC73" s="15"/>
      <c r="AD73" s="14"/>
      <c r="AE73" s="16"/>
      <c r="AF73" s="15"/>
      <c r="AG73" s="14"/>
      <c r="AH73" s="83"/>
      <c r="AI73" s="15"/>
      <c r="AJ73" s="14"/>
      <c r="AK73" s="16"/>
      <c r="AL73" s="15"/>
      <c r="AM73" s="14"/>
      <c r="AN73" s="16"/>
      <c r="AO73" s="102"/>
      <c r="AP73" s="103"/>
      <c r="AQ73" s="18">
        <f t="shared" si="32"/>
        <v>0</v>
      </c>
      <c r="AR73" s="19" t="str">
        <f t="shared" si="33"/>
        <v>OK</v>
      </c>
      <c r="AS73" s="20" t="str">
        <f t="shared" si="34"/>
        <v>-</v>
      </c>
      <c r="AT73" s="38"/>
      <c r="AU73" s="38"/>
      <c r="AV73" s="38"/>
      <c r="AW73" s="38"/>
      <c r="AX73" s="38"/>
      <c r="AY73" s="38"/>
      <c r="AZ73" s="55"/>
      <c r="BA73" s="58"/>
      <c r="BB73" s="58">
        <f t="shared" si="3"/>
        <v>0</v>
      </c>
      <c r="BC73" s="58">
        <f t="shared" si="3"/>
        <v>0</v>
      </c>
      <c r="BD73" s="58">
        <f t="shared" si="3"/>
        <v>0</v>
      </c>
      <c r="BE73" s="58">
        <f t="shared" si="3"/>
        <v>0</v>
      </c>
      <c r="BF73" s="58">
        <f t="shared" si="4"/>
        <v>0</v>
      </c>
      <c r="BG73" s="58">
        <f t="shared" si="5"/>
        <v>0</v>
      </c>
      <c r="BH73" s="58">
        <f t="shared" si="6"/>
        <v>0</v>
      </c>
      <c r="BI73" s="58">
        <f t="shared" si="7"/>
        <v>0</v>
      </c>
      <c r="BJ73" s="58">
        <f t="shared" si="8"/>
        <v>0</v>
      </c>
      <c r="BK73" s="58">
        <f t="shared" si="9"/>
        <v>0</v>
      </c>
      <c r="BL73" s="58">
        <f t="shared" si="10"/>
        <v>0</v>
      </c>
      <c r="BM73" s="58">
        <f t="shared" si="11"/>
        <v>0</v>
      </c>
      <c r="BN73" s="58">
        <f t="shared" si="12"/>
        <v>0</v>
      </c>
      <c r="BO73" s="58">
        <f t="shared" si="13"/>
        <v>0</v>
      </c>
      <c r="BP73" s="58">
        <f t="shared" si="14"/>
        <v>0</v>
      </c>
      <c r="BQ73" s="58">
        <f t="shared" si="15"/>
        <v>0</v>
      </c>
      <c r="BR73" s="58">
        <f t="shared" si="16"/>
        <v>0</v>
      </c>
      <c r="BS73" s="58">
        <f t="shared" si="17"/>
        <v>0</v>
      </c>
      <c r="BT73" s="58">
        <f t="shared" si="18"/>
        <v>0</v>
      </c>
      <c r="BU73" s="58">
        <f t="shared" si="19"/>
        <v>0</v>
      </c>
      <c r="BV73" s="58">
        <f t="shared" si="20"/>
        <v>0</v>
      </c>
      <c r="BW73" s="58">
        <f t="shared" si="21"/>
        <v>0</v>
      </c>
      <c r="BX73" s="58">
        <f t="shared" si="22"/>
        <v>0</v>
      </c>
      <c r="BY73" s="58">
        <f t="shared" si="23"/>
        <v>0</v>
      </c>
      <c r="BZ73" s="58">
        <f t="shared" si="24"/>
        <v>0</v>
      </c>
      <c r="CA73" s="58">
        <f t="shared" si="25"/>
        <v>0</v>
      </c>
      <c r="CB73" s="68">
        <f t="shared" si="26"/>
        <v>0</v>
      </c>
      <c r="CC73" s="58">
        <f t="shared" si="27"/>
        <v>0</v>
      </c>
      <c r="CD73" s="68">
        <f t="shared" si="28"/>
        <v>0</v>
      </c>
      <c r="CE73" s="58">
        <f t="shared" si="29"/>
        <v>0</v>
      </c>
      <c r="CF73" s="59">
        <f t="shared" si="30"/>
        <v>0</v>
      </c>
      <c r="CG73" s="59">
        <f t="shared" si="31"/>
        <v>0</v>
      </c>
    </row>
    <row r="74" spans="1:85" ht="18.600000000000001" customHeight="1" x14ac:dyDescent="0.15">
      <c r="A74" s="13">
        <v>53</v>
      </c>
      <c r="B74" s="191"/>
      <c r="C74" s="190"/>
      <c r="D74" s="190"/>
      <c r="E74" s="190"/>
      <c r="F74" s="190"/>
      <c r="G74" s="190"/>
      <c r="H74" s="190"/>
      <c r="I74" s="190"/>
      <c r="J74" s="14"/>
      <c r="K74" s="109"/>
      <c r="L74" s="110"/>
      <c r="M74" s="109"/>
      <c r="N74" s="110"/>
      <c r="O74" s="130"/>
      <c r="P74" s="131"/>
      <c r="Q74" s="5"/>
      <c r="R74" s="71"/>
      <c r="S74" s="74"/>
      <c r="T74" s="74"/>
      <c r="U74" s="71"/>
      <c r="V74" s="79"/>
      <c r="W74" s="17"/>
      <c r="X74" s="14"/>
      <c r="Y74" s="86"/>
      <c r="Z74" s="15"/>
      <c r="AA74" s="14"/>
      <c r="AB74" s="16"/>
      <c r="AC74" s="15"/>
      <c r="AD74" s="14"/>
      <c r="AE74" s="16"/>
      <c r="AF74" s="15"/>
      <c r="AG74" s="14"/>
      <c r="AH74" s="83"/>
      <c r="AI74" s="15"/>
      <c r="AJ74" s="14"/>
      <c r="AK74" s="16"/>
      <c r="AL74" s="15"/>
      <c r="AM74" s="14"/>
      <c r="AN74" s="16"/>
      <c r="AO74" s="102"/>
      <c r="AP74" s="103"/>
      <c r="AQ74" s="18">
        <f t="shared" si="32"/>
        <v>0</v>
      </c>
      <c r="AR74" s="19" t="str">
        <f t="shared" si="33"/>
        <v>OK</v>
      </c>
      <c r="AS74" s="20" t="str">
        <f t="shared" si="34"/>
        <v>-</v>
      </c>
      <c r="AT74" s="38"/>
      <c r="AU74" s="38"/>
      <c r="AV74" s="38"/>
      <c r="AW74" s="38"/>
      <c r="AX74" s="38"/>
      <c r="AY74" s="38"/>
      <c r="AZ74" s="55"/>
      <c r="BA74" s="58"/>
      <c r="BB74" s="58">
        <f t="shared" si="3"/>
        <v>0</v>
      </c>
      <c r="BC74" s="58">
        <f t="shared" si="3"/>
        <v>0</v>
      </c>
      <c r="BD74" s="58">
        <f t="shared" si="3"/>
        <v>0</v>
      </c>
      <c r="BE74" s="58">
        <f t="shared" si="3"/>
        <v>0</v>
      </c>
      <c r="BF74" s="58">
        <f t="shared" si="4"/>
        <v>0</v>
      </c>
      <c r="BG74" s="58">
        <f t="shared" si="5"/>
        <v>0</v>
      </c>
      <c r="BH74" s="58">
        <f t="shared" si="6"/>
        <v>0</v>
      </c>
      <c r="BI74" s="58">
        <f t="shared" si="7"/>
        <v>0</v>
      </c>
      <c r="BJ74" s="58">
        <f t="shared" si="8"/>
        <v>0</v>
      </c>
      <c r="BK74" s="58">
        <f t="shared" si="9"/>
        <v>0</v>
      </c>
      <c r="BL74" s="58">
        <f t="shared" si="10"/>
        <v>0</v>
      </c>
      <c r="BM74" s="58">
        <f t="shared" si="11"/>
        <v>0</v>
      </c>
      <c r="BN74" s="58">
        <f t="shared" si="12"/>
        <v>0</v>
      </c>
      <c r="BO74" s="58">
        <f t="shared" si="13"/>
        <v>0</v>
      </c>
      <c r="BP74" s="58">
        <f t="shared" si="14"/>
        <v>0</v>
      </c>
      <c r="BQ74" s="58">
        <f t="shared" si="15"/>
        <v>0</v>
      </c>
      <c r="BR74" s="58">
        <f t="shared" si="16"/>
        <v>0</v>
      </c>
      <c r="BS74" s="58">
        <f t="shared" si="17"/>
        <v>0</v>
      </c>
      <c r="BT74" s="58">
        <f t="shared" si="18"/>
        <v>0</v>
      </c>
      <c r="BU74" s="58">
        <f t="shared" si="19"/>
        <v>0</v>
      </c>
      <c r="BV74" s="58">
        <f t="shared" si="20"/>
        <v>0</v>
      </c>
      <c r="BW74" s="58">
        <f t="shared" si="21"/>
        <v>0</v>
      </c>
      <c r="BX74" s="58">
        <f t="shared" si="22"/>
        <v>0</v>
      </c>
      <c r="BY74" s="58">
        <f t="shared" si="23"/>
        <v>0</v>
      </c>
      <c r="BZ74" s="58">
        <f t="shared" si="24"/>
        <v>0</v>
      </c>
      <c r="CA74" s="58">
        <f t="shared" si="25"/>
        <v>0</v>
      </c>
      <c r="CB74" s="68">
        <f t="shared" si="26"/>
        <v>0</v>
      </c>
      <c r="CC74" s="58">
        <f t="shared" si="27"/>
        <v>0</v>
      </c>
      <c r="CD74" s="68">
        <f t="shared" si="28"/>
        <v>0</v>
      </c>
      <c r="CE74" s="58">
        <f t="shared" si="29"/>
        <v>0</v>
      </c>
      <c r="CF74" s="59">
        <f t="shared" si="30"/>
        <v>0</v>
      </c>
      <c r="CG74" s="59">
        <f t="shared" si="31"/>
        <v>0</v>
      </c>
    </row>
    <row r="75" spans="1:85" ht="18.600000000000001" customHeight="1" x14ac:dyDescent="0.15">
      <c r="A75" s="13">
        <v>54</v>
      </c>
      <c r="B75" s="191"/>
      <c r="C75" s="190"/>
      <c r="D75" s="190"/>
      <c r="E75" s="190"/>
      <c r="F75" s="190"/>
      <c r="G75" s="190"/>
      <c r="H75" s="190"/>
      <c r="I75" s="190"/>
      <c r="J75" s="14"/>
      <c r="K75" s="109"/>
      <c r="L75" s="110"/>
      <c r="M75" s="109"/>
      <c r="N75" s="110"/>
      <c r="O75" s="130"/>
      <c r="P75" s="131"/>
      <c r="Q75" s="5"/>
      <c r="R75" s="71"/>
      <c r="S75" s="74"/>
      <c r="T75" s="74"/>
      <c r="U75" s="71"/>
      <c r="V75" s="79"/>
      <c r="W75" s="17"/>
      <c r="X75" s="14"/>
      <c r="Y75" s="86"/>
      <c r="Z75" s="15"/>
      <c r="AA75" s="14"/>
      <c r="AB75" s="16"/>
      <c r="AC75" s="15"/>
      <c r="AD75" s="14"/>
      <c r="AE75" s="16"/>
      <c r="AF75" s="15"/>
      <c r="AG75" s="14"/>
      <c r="AH75" s="83"/>
      <c r="AI75" s="15"/>
      <c r="AJ75" s="14"/>
      <c r="AK75" s="16"/>
      <c r="AL75" s="15"/>
      <c r="AM75" s="14"/>
      <c r="AN75" s="16"/>
      <c r="AO75" s="102"/>
      <c r="AP75" s="103"/>
      <c r="AQ75" s="18">
        <f t="shared" si="32"/>
        <v>0</v>
      </c>
      <c r="AR75" s="19" t="str">
        <f t="shared" si="33"/>
        <v>OK</v>
      </c>
      <c r="AS75" s="20" t="str">
        <f t="shared" si="34"/>
        <v>-</v>
      </c>
      <c r="AT75" s="38"/>
      <c r="AU75" s="38"/>
      <c r="AV75" s="38"/>
      <c r="AW75" s="38"/>
      <c r="AX75" s="38"/>
      <c r="AY75" s="38"/>
      <c r="AZ75" s="55"/>
      <c r="BA75" s="58"/>
      <c r="BB75" s="58">
        <f t="shared" si="3"/>
        <v>0</v>
      </c>
      <c r="BC75" s="58">
        <f t="shared" si="3"/>
        <v>0</v>
      </c>
      <c r="BD75" s="58">
        <f t="shared" si="3"/>
        <v>0</v>
      </c>
      <c r="BE75" s="58">
        <f t="shared" si="3"/>
        <v>0</v>
      </c>
      <c r="BF75" s="58">
        <f t="shared" si="4"/>
        <v>0</v>
      </c>
      <c r="BG75" s="58">
        <f t="shared" si="5"/>
        <v>0</v>
      </c>
      <c r="BH75" s="58">
        <f t="shared" si="6"/>
        <v>0</v>
      </c>
      <c r="BI75" s="58">
        <f t="shared" si="7"/>
        <v>0</v>
      </c>
      <c r="BJ75" s="58">
        <f t="shared" si="8"/>
        <v>0</v>
      </c>
      <c r="BK75" s="58">
        <f t="shared" si="9"/>
        <v>0</v>
      </c>
      <c r="BL75" s="58">
        <f t="shared" si="10"/>
        <v>0</v>
      </c>
      <c r="BM75" s="58">
        <f t="shared" si="11"/>
        <v>0</v>
      </c>
      <c r="BN75" s="58">
        <f t="shared" si="12"/>
        <v>0</v>
      </c>
      <c r="BO75" s="58">
        <f t="shared" si="13"/>
        <v>0</v>
      </c>
      <c r="BP75" s="58">
        <f t="shared" si="14"/>
        <v>0</v>
      </c>
      <c r="BQ75" s="58">
        <f t="shared" si="15"/>
        <v>0</v>
      </c>
      <c r="BR75" s="58">
        <f t="shared" si="16"/>
        <v>0</v>
      </c>
      <c r="BS75" s="58">
        <f t="shared" si="17"/>
        <v>0</v>
      </c>
      <c r="BT75" s="58">
        <f t="shared" si="18"/>
        <v>0</v>
      </c>
      <c r="BU75" s="58">
        <f t="shared" si="19"/>
        <v>0</v>
      </c>
      <c r="BV75" s="58">
        <f t="shared" si="20"/>
        <v>0</v>
      </c>
      <c r="BW75" s="58">
        <f t="shared" si="21"/>
        <v>0</v>
      </c>
      <c r="BX75" s="58">
        <f t="shared" si="22"/>
        <v>0</v>
      </c>
      <c r="BY75" s="58">
        <f t="shared" si="23"/>
        <v>0</v>
      </c>
      <c r="BZ75" s="58">
        <f t="shared" si="24"/>
        <v>0</v>
      </c>
      <c r="CA75" s="58">
        <f t="shared" si="25"/>
        <v>0</v>
      </c>
      <c r="CB75" s="68">
        <f t="shared" si="26"/>
        <v>0</v>
      </c>
      <c r="CC75" s="58">
        <f t="shared" si="27"/>
        <v>0</v>
      </c>
      <c r="CD75" s="68">
        <f t="shared" si="28"/>
        <v>0</v>
      </c>
      <c r="CE75" s="58">
        <f t="shared" si="29"/>
        <v>0</v>
      </c>
      <c r="CF75" s="59">
        <f t="shared" si="30"/>
        <v>0</v>
      </c>
      <c r="CG75" s="59">
        <f t="shared" si="31"/>
        <v>0</v>
      </c>
    </row>
    <row r="76" spans="1:85" ht="18.600000000000001" customHeight="1" x14ac:dyDescent="0.15">
      <c r="A76" s="13">
        <v>55</v>
      </c>
      <c r="B76" s="191"/>
      <c r="C76" s="190"/>
      <c r="D76" s="190"/>
      <c r="E76" s="190"/>
      <c r="F76" s="190"/>
      <c r="G76" s="190"/>
      <c r="H76" s="190"/>
      <c r="I76" s="190"/>
      <c r="J76" s="14"/>
      <c r="K76" s="109"/>
      <c r="L76" s="110"/>
      <c r="M76" s="109"/>
      <c r="N76" s="110"/>
      <c r="O76" s="130"/>
      <c r="P76" s="131"/>
      <c r="Q76" s="5"/>
      <c r="R76" s="71"/>
      <c r="S76" s="74"/>
      <c r="T76" s="74"/>
      <c r="U76" s="71"/>
      <c r="V76" s="79"/>
      <c r="W76" s="17"/>
      <c r="X76" s="14"/>
      <c r="Y76" s="86"/>
      <c r="Z76" s="15"/>
      <c r="AA76" s="14"/>
      <c r="AB76" s="16"/>
      <c r="AC76" s="15"/>
      <c r="AD76" s="14"/>
      <c r="AE76" s="16"/>
      <c r="AF76" s="15"/>
      <c r="AG76" s="14"/>
      <c r="AH76" s="83"/>
      <c r="AI76" s="15"/>
      <c r="AJ76" s="14"/>
      <c r="AK76" s="16"/>
      <c r="AL76" s="15"/>
      <c r="AM76" s="14"/>
      <c r="AN76" s="16"/>
      <c r="AO76" s="102"/>
      <c r="AP76" s="103"/>
      <c r="AQ76" s="18">
        <f t="shared" si="32"/>
        <v>0</v>
      </c>
      <c r="AR76" s="19" t="str">
        <f t="shared" si="33"/>
        <v>OK</v>
      </c>
      <c r="AS76" s="20" t="str">
        <f t="shared" si="34"/>
        <v>-</v>
      </c>
      <c r="AT76" s="38"/>
      <c r="AU76" s="38"/>
      <c r="AV76" s="38"/>
      <c r="AW76" s="38"/>
      <c r="AX76" s="38"/>
      <c r="AY76" s="38"/>
      <c r="AZ76" s="55"/>
      <c r="BA76" s="58"/>
      <c r="BB76" s="58">
        <f t="shared" si="3"/>
        <v>0</v>
      </c>
      <c r="BC76" s="58">
        <f t="shared" si="3"/>
        <v>0</v>
      </c>
      <c r="BD76" s="58">
        <f t="shared" si="3"/>
        <v>0</v>
      </c>
      <c r="BE76" s="58">
        <f t="shared" si="3"/>
        <v>0</v>
      </c>
      <c r="BF76" s="58">
        <f t="shared" si="4"/>
        <v>0</v>
      </c>
      <c r="BG76" s="58">
        <f t="shared" si="5"/>
        <v>0</v>
      </c>
      <c r="BH76" s="58">
        <f t="shared" si="6"/>
        <v>0</v>
      </c>
      <c r="BI76" s="58">
        <f t="shared" si="7"/>
        <v>0</v>
      </c>
      <c r="BJ76" s="58">
        <f t="shared" si="8"/>
        <v>0</v>
      </c>
      <c r="BK76" s="58">
        <f t="shared" si="9"/>
        <v>0</v>
      </c>
      <c r="BL76" s="58">
        <f t="shared" si="10"/>
        <v>0</v>
      </c>
      <c r="BM76" s="58">
        <f t="shared" si="11"/>
        <v>0</v>
      </c>
      <c r="BN76" s="58">
        <f t="shared" si="12"/>
        <v>0</v>
      </c>
      <c r="BO76" s="58">
        <f t="shared" si="13"/>
        <v>0</v>
      </c>
      <c r="BP76" s="58">
        <f t="shared" si="14"/>
        <v>0</v>
      </c>
      <c r="BQ76" s="58">
        <f t="shared" si="15"/>
        <v>0</v>
      </c>
      <c r="BR76" s="58">
        <f t="shared" si="16"/>
        <v>0</v>
      </c>
      <c r="BS76" s="58">
        <f t="shared" si="17"/>
        <v>0</v>
      </c>
      <c r="BT76" s="58">
        <f t="shared" si="18"/>
        <v>0</v>
      </c>
      <c r="BU76" s="58">
        <f t="shared" si="19"/>
        <v>0</v>
      </c>
      <c r="BV76" s="58">
        <f t="shared" si="20"/>
        <v>0</v>
      </c>
      <c r="BW76" s="58">
        <f t="shared" si="21"/>
        <v>0</v>
      </c>
      <c r="BX76" s="58">
        <f t="shared" si="22"/>
        <v>0</v>
      </c>
      <c r="BY76" s="58">
        <f t="shared" si="23"/>
        <v>0</v>
      </c>
      <c r="BZ76" s="58">
        <f t="shared" si="24"/>
        <v>0</v>
      </c>
      <c r="CA76" s="58">
        <f t="shared" si="25"/>
        <v>0</v>
      </c>
      <c r="CB76" s="68">
        <f t="shared" si="26"/>
        <v>0</v>
      </c>
      <c r="CC76" s="58">
        <f t="shared" si="27"/>
        <v>0</v>
      </c>
      <c r="CD76" s="68">
        <f t="shared" si="28"/>
        <v>0</v>
      </c>
      <c r="CE76" s="58">
        <f t="shared" si="29"/>
        <v>0</v>
      </c>
      <c r="CF76" s="59">
        <f t="shared" si="30"/>
        <v>0</v>
      </c>
      <c r="CG76" s="59">
        <f t="shared" si="31"/>
        <v>0</v>
      </c>
    </row>
    <row r="77" spans="1:85" ht="18.600000000000001" customHeight="1" x14ac:dyDescent="0.15">
      <c r="A77" s="13">
        <v>56</v>
      </c>
      <c r="B77" s="191"/>
      <c r="C77" s="190"/>
      <c r="D77" s="190"/>
      <c r="E77" s="190"/>
      <c r="F77" s="190"/>
      <c r="G77" s="190"/>
      <c r="H77" s="190"/>
      <c r="I77" s="190"/>
      <c r="J77" s="14"/>
      <c r="K77" s="109"/>
      <c r="L77" s="110"/>
      <c r="M77" s="109"/>
      <c r="N77" s="110"/>
      <c r="O77" s="130"/>
      <c r="P77" s="131"/>
      <c r="Q77" s="5"/>
      <c r="R77" s="71"/>
      <c r="S77" s="74"/>
      <c r="T77" s="74"/>
      <c r="U77" s="71"/>
      <c r="V77" s="79"/>
      <c r="W77" s="17"/>
      <c r="X77" s="14"/>
      <c r="Y77" s="86"/>
      <c r="Z77" s="15"/>
      <c r="AA77" s="14"/>
      <c r="AB77" s="16"/>
      <c r="AC77" s="15"/>
      <c r="AD77" s="14"/>
      <c r="AE77" s="16"/>
      <c r="AF77" s="15"/>
      <c r="AG77" s="14"/>
      <c r="AH77" s="83"/>
      <c r="AI77" s="15"/>
      <c r="AJ77" s="14"/>
      <c r="AK77" s="16"/>
      <c r="AL77" s="15"/>
      <c r="AM77" s="14"/>
      <c r="AN77" s="16"/>
      <c r="AO77" s="102"/>
      <c r="AP77" s="103"/>
      <c r="AQ77" s="18">
        <f t="shared" si="32"/>
        <v>0</v>
      </c>
      <c r="AR77" s="19" t="str">
        <f t="shared" si="33"/>
        <v>OK</v>
      </c>
      <c r="AS77" s="20" t="str">
        <f t="shared" si="34"/>
        <v>-</v>
      </c>
      <c r="AT77" s="38"/>
      <c r="AU77" s="38"/>
      <c r="AV77" s="38"/>
      <c r="AW77" s="38"/>
      <c r="AX77" s="38"/>
      <c r="AY77" s="38"/>
      <c r="AZ77" s="55"/>
      <c r="BA77" s="58"/>
      <c r="BB77" s="58">
        <f t="shared" si="3"/>
        <v>0</v>
      </c>
      <c r="BC77" s="58">
        <f t="shared" si="3"/>
        <v>0</v>
      </c>
      <c r="BD77" s="58">
        <f t="shared" si="3"/>
        <v>0</v>
      </c>
      <c r="BE77" s="58">
        <f t="shared" si="3"/>
        <v>0</v>
      </c>
      <c r="BF77" s="58">
        <f t="shared" si="4"/>
        <v>0</v>
      </c>
      <c r="BG77" s="58">
        <f t="shared" si="5"/>
        <v>0</v>
      </c>
      <c r="BH77" s="58">
        <f t="shared" si="6"/>
        <v>0</v>
      </c>
      <c r="BI77" s="58">
        <f t="shared" si="7"/>
        <v>0</v>
      </c>
      <c r="BJ77" s="58">
        <f t="shared" si="8"/>
        <v>0</v>
      </c>
      <c r="BK77" s="58">
        <f t="shared" si="9"/>
        <v>0</v>
      </c>
      <c r="BL77" s="58">
        <f t="shared" si="10"/>
        <v>0</v>
      </c>
      <c r="BM77" s="58">
        <f t="shared" si="11"/>
        <v>0</v>
      </c>
      <c r="BN77" s="58">
        <f t="shared" si="12"/>
        <v>0</v>
      </c>
      <c r="BO77" s="58">
        <f t="shared" si="13"/>
        <v>0</v>
      </c>
      <c r="BP77" s="58">
        <f t="shared" si="14"/>
        <v>0</v>
      </c>
      <c r="BQ77" s="58">
        <f t="shared" si="15"/>
        <v>0</v>
      </c>
      <c r="BR77" s="58">
        <f t="shared" si="16"/>
        <v>0</v>
      </c>
      <c r="BS77" s="58">
        <f t="shared" si="17"/>
        <v>0</v>
      </c>
      <c r="BT77" s="58">
        <f t="shared" si="18"/>
        <v>0</v>
      </c>
      <c r="BU77" s="58">
        <f t="shared" si="19"/>
        <v>0</v>
      </c>
      <c r="BV77" s="58">
        <f t="shared" si="20"/>
        <v>0</v>
      </c>
      <c r="BW77" s="58">
        <f t="shared" si="21"/>
        <v>0</v>
      </c>
      <c r="BX77" s="58">
        <f t="shared" si="22"/>
        <v>0</v>
      </c>
      <c r="BY77" s="58">
        <f t="shared" si="23"/>
        <v>0</v>
      </c>
      <c r="BZ77" s="58">
        <f t="shared" si="24"/>
        <v>0</v>
      </c>
      <c r="CA77" s="58">
        <f t="shared" si="25"/>
        <v>0</v>
      </c>
      <c r="CB77" s="68">
        <f t="shared" si="26"/>
        <v>0</v>
      </c>
      <c r="CC77" s="58">
        <f t="shared" si="27"/>
        <v>0</v>
      </c>
      <c r="CD77" s="68">
        <f t="shared" si="28"/>
        <v>0</v>
      </c>
      <c r="CE77" s="58">
        <f t="shared" si="29"/>
        <v>0</v>
      </c>
      <c r="CF77" s="59">
        <f t="shared" si="30"/>
        <v>0</v>
      </c>
      <c r="CG77" s="59">
        <f t="shared" si="31"/>
        <v>0</v>
      </c>
    </row>
    <row r="78" spans="1:85" ht="18.600000000000001" customHeight="1" x14ac:dyDescent="0.15">
      <c r="A78" s="13">
        <v>57</v>
      </c>
      <c r="B78" s="191"/>
      <c r="C78" s="190"/>
      <c r="D78" s="190"/>
      <c r="E78" s="190"/>
      <c r="F78" s="190"/>
      <c r="G78" s="190"/>
      <c r="H78" s="190"/>
      <c r="I78" s="190"/>
      <c r="J78" s="14"/>
      <c r="K78" s="109"/>
      <c r="L78" s="110"/>
      <c r="M78" s="109"/>
      <c r="N78" s="110"/>
      <c r="O78" s="130"/>
      <c r="P78" s="131"/>
      <c r="Q78" s="5"/>
      <c r="R78" s="71"/>
      <c r="S78" s="74"/>
      <c r="T78" s="74"/>
      <c r="U78" s="71"/>
      <c r="V78" s="79"/>
      <c r="W78" s="17"/>
      <c r="X78" s="14"/>
      <c r="Y78" s="86"/>
      <c r="Z78" s="15"/>
      <c r="AA78" s="14"/>
      <c r="AB78" s="16"/>
      <c r="AC78" s="15"/>
      <c r="AD78" s="14"/>
      <c r="AE78" s="16"/>
      <c r="AF78" s="15"/>
      <c r="AG78" s="14"/>
      <c r="AH78" s="83"/>
      <c r="AI78" s="15"/>
      <c r="AJ78" s="14"/>
      <c r="AK78" s="16"/>
      <c r="AL78" s="15"/>
      <c r="AM78" s="14"/>
      <c r="AN78" s="16"/>
      <c r="AO78" s="102"/>
      <c r="AP78" s="103"/>
      <c r="AQ78" s="18">
        <f t="shared" si="32"/>
        <v>0</v>
      </c>
      <c r="AR78" s="19" t="str">
        <f t="shared" si="33"/>
        <v>OK</v>
      </c>
      <c r="AS78" s="20" t="str">
        <f t="shared" si="34"/>
        <v>-</v>
      </c>
      <c r="AT78" s="38"/>
      <c r="AU78" s="38"/>
      <c r="AV78" s="38"/>
      <c r="AW78" s="38"/>
      <c r="AX78" s="38"/>
      <c r="AY78" s="38"/>
      <c r="AZ78" s="55"/>
      <c r="BA78" s="58"/>
      <c r="BB78" s="58">
        <f t="shared" si="3"/>
        <v>0</v>
      </c>
      <c r="BC78" s="58">
        <f t="shared" si="3"/>
        <v>0</v>
      </c>
      <c r="BD78" s="58">
        <f t="shared" si="3"/>
        <v>0</v>
      </c>
      <c r="BE78" s="58">
        <f t="shared" si="3"/>
        <v>0</v>
      </c>
      <c r="BF78" s="58">
        <f t="shared" si="4"/>
        <v>0</v>
      </c>
      <c r="BG78" s="58">
        <f t="shared" si="5"/>
        <v>0</v>
      </c>
      <c r="BH78" s="58">
        <f t="shared" si="6"/>
        <v>0</v>
      </c>
      <c r="BI78" s="58">
        <f t="shared" si="7"/>
        <v>0</v>
      </c>
      <c r="BJ78" s="58">
        <f t="shared" si="8"/>
        <v>0</v>
      </c>
      <c r="BK78" s="58">
        <f t="shared" si="9"/>
        <v>0</v>
      </c>
      <c r="BL78" s="58">
        <f t="shared" si="10"/>
        <v>0</v>
      </c>
      <c r="BM78" s="58">
        <f t="shared" si="11"/>
        <v>0</v>
      </c>
      <c r="BN78" s="58">
        <f t="shared" si="12"/>
        <v>0</v>
      </c>
      <c r="BO78" s="58">
        <f t="shared" si="13"/>
        <v>0</v>
      </c>
      <c r="BP78" s="58">
        <f t="shared" si="14"/>
        <v>0</v>
      </c>
      <c r="BQ78" s="58">
        <f t="shared" si="15"/>
        <v>0</v>
      </c>
      <c r="BR78" s="58">
        <f t="shared" si="16"/>
        <v>0</v>
      </c>
      <c r="BS78" s="58">
        <f t="shared" si="17"/>
        <v>0</v>
      </c>
      <c r="BT78" s="58">
        <f t="shared" si="18"/>
        <v>0</v>
      </c>
      <c r="BU78" s="58">
        <f t="shared" si="19"/>
        <v>0</v>
      </c>
      <c r="BV78" s="58">
        <f t="shared" si="20"/>
        <v>0</v>
      </c>
      <c r="BW78" s="58">
        <f t="shared" si="21"/>
        <v>0</v>
      </c>
      <c r="BX78" s="58">
        <f t="shared" si="22"/>
        <v>0</v>
      </c>
      <c r="BY78" s="58">
        <f t="shared" si="23"/>
        <v>0</v>
      </c>
      <c r="BZ78" s="58">
        <f t="shared" si="24"/>
        <v>0</v>
      </c>
      <c r="CA78" s="58">
        <f t="shared" si="25"/>
        <v>0</v>
      </c>
      <c r="CB78" s="68">
        <f t="shared" si="26"/>
        <v>0</v>
      </c>
      <c r="CC78" s="58">
        <f t="shared" si="27"/>
        <v>0</v>
      </c>
      <c r="CD78" s="68">
        <f t="shared" si="28"/>
        <v>0</v>
      </c>
      <c r="CE78" s="58">
        <f t="shared" si="29"/>
        <v>0</v>
      </c>
      <c r="CF78" s="59">
        <f t="shared" si="30"/>
        <v>0</v>
      </c>
      <c r="CG78" s="59">
        <f t="shared" si="31"/>
        <v>0</v>
      </c>
    </row>
    <row r="79" spans="1:85" ht="18.600000000000001" customHeight="1" x14ac:dyDescent="0.15">
      <c r="A79" s="13">
        <v>58</v>
      </c>
      <c r="B79" s="191"/>
      <c r="C79" s="190"/>
      <c r="D79" s="190"/>
      <c r="E79" s="190"/>
      <c r="F79" s="190"/>
      <c r="G79" s="190"/>
      <c r="H79" s="190"/>
      <c r="I79" s="190"/>
      <c r="J79" s="14"/>
      <c r="K79" s="109"/>
      <c r="L79" s="110"/>
      <c r="M79" s="109"/>
      <c r="N79" s="110"/>
      <c r="O79" s="130"/>
      <c r="P79" s="131"/>
      <c r="Q79" s="5"/>
      <c r="R79" s="71"/>
      <c r="S79" s="74"/>
      <c r="T79" s="74"/>
      <c r="U79" s="71"/>
      <c r="V79" s="79"/>
      <c r="W79" s="17"/>
      <c r="X79" s="14"/>
      <c r="Y79" s="86"/>
      <c r="Z79" s="15"/>
      <c r="AA79" s="14"/>
      <c r="AB79" s="16"/>
      <c r="AC79" s="15"/>
      <c r="AD79" s="14"/>
      <c r="AE79" s="16"/>
      <c r="AF79" s="15"/>
      <c r="AG79" s="14"/>
      <c r="AH79" s="83"/>
      <c r="AI79" s="15"/>
      <c r="AJ79" s="14"/>
      <c r="AK79" s="16"/>
      <c r="AL79" s="15"/>
      <c r="AM79" s="14"/>
      <c r="AN79" s="16"/>
      <c r="AO79" s="102"/>
      <c r="AP79" s="103"/>
      <c r="AQ79" s="18">
        <f t="shared" si="32"/>
        <v>0</v>
      </c>
      <c r="AR79" s="19" t="str">
        <f t="shared" si="33"/>
        <v>OK</v>
      </c>
      <c r="AS79" s="20" t="str">
        <f t="shared" si="34"/>
        <v>-</v>
      </c>
      <c r="AT79" s="38"/>
      <c r="AU79" s="38"/>
      <c r="AV79" s="38"/>
      <c r="AW79" s="38"/>
      <c r="AX79" s="38"/>
      <c r="AY79" s="38"/>
      <c r="AZ79" s="55"/>
      <c r="BA79" s="58"/>
      <c r="BB79" s="58">
        <f t="shared" si="3"/>
        <v>0</v>
      </c>
      <c r="BC79" s="58">
        <f t="shared" si="3"/>
        <v>0</v>
      </c>
      <c r="BD79" s="58">
        <f t="shared" si="3"/>
        <v>0</v>
      </c>
      <c r="BE79" s="58">
        <f t="shared" si="3"/>
        <v>0</v>
      </c>
      <c r="BF79" s="58">
        <f t="shared" si="4"/>
        <v>0</v>
      </c>
      <c r="BG79" s="58">
        <f t="shared" si="5"/>
        <v>0</v>
      </c>
      <c r="BH79" s="58">
        <f t="shared" si="6"/>
        <v>0</v>
      </c>
      <c r="BI79" s="58">
        <f t="shared" si="7"/>
        <v>0</v>
      </c>
      <c r="BJ79" s="58">
        <f t="shared" si="8"/>
        <v>0</v>
      </c>
      <c r="BK79" s="58">
        <f t="shared" si="9"/>
        <v>0</v>
      </c>
      <c r="BL79" s="58">
        <f t="shared" si="10"/>
        <v>0</v>
      </c>
      <c r="BM79" s="58">
        <f t="shared" si="11"/>
        <v>0</v>
      </c>
      <c r="BN79" s="58">
        <f t="shared" si="12"/>
        <v>0</v>
      </c>
      <c r="BO79" s="58">
        <f t="shared" si="13"/>
        <v>0</v>
      </c>
      <c r="BP79" s="58">
        <f t="shared" si="14"/>
        <v>0</v>
      </c>
      <c r="BQ79" s="58">
        <f t="shared" si="15"/>
        <v>0</v>
      </c>
      <c r="BR79" s="58">
        <f t="shared" si="16"/>
        <v>0</v>
      </c>
      <c r="BS79" s="58">
        <f t="shared" si="17"/>
        <v>0</v>
      </c>
      <c r="BT79" s="58">
        <f t="shared" si="18"/>
        <v>0</v>
      </c>
      <c r="BU79" s="58">
        <f t="shared" si="19"/>
        <v>0</v>
      </c>
      <c r="BV79" s="58">
        <f t="shared" si="20"/>
        <v>0</v>
      </c>
      <c r="BW79" s="58">
        <f t="shared" si="21"/>
        <v>0</v>
      </c>
      <c r="BX79" s="58">
        <f t="shared" si="22"/>
        <v>0</v>
      </c>
      <c r="BY79" s="58">
        <f t="shared" si="23"/>
        <v>0</v>
      </c>
      <c r="BZ79" s="58">
        <f t="shared" si="24"/>
        <v>0</v>
      </c>
      <c r="CA79" s="58">
        <f t="shared" si="25"/>
        <v>0</v>
      </c>
      <c r="CB79" s="68">
        <f t="shared" si="26"/>
        <v>0</v>
      </c>
      <c r="CC79" s="58">
        <f t="shared" si="27"/>
        <v>0</v>
      </c>
      <c r="CD79" s="68">
        <f t="shared" si="28"/>
        <v>0</v>
      </c>
      <c r="CE79" s="58">
        <f t="shared" si="29"/>
        <v>0</v>
      </c>
      <c r="CF79" s="59">
        <f t="shared" si="30"/>
        <v>0</v>
      </c>
      <c r="CG79" s="59">
        <f t="shared" si="31"/>
        <v>0</v>
      </c>
    </row>
    <row r="80" spans="1:85" ht="18.600000000000001" customHeight="1" x14ac:dyDescent="0.15">
      <c r="A80" s="13">
        <v>59</v>
      </c>
      <c r="B80" s="191"/>
      <c r="C80" s="190"/>
      <c r="D80" s="190"/>
      <c r="E80" s="190"/>
      <c r="F80" s="190"/>
      <c r="G80" s="190"/>
      <c r="H80" s="190"/>
      <c r="I80" s="190"/>
      <c r="J80" s="14"/>
      <c r="K80" s="109"/>
      <c r="L80" s="110"/>
      <c r="M80" s="109"/>
      <c r="N80" s="110"/>
      <c r="O80" s="130"/>
      <c r="P80" s="131"/>
      <c r="Q80" s="5"/>
      <c r="R80" s="71"/>
      <c r="S80" s="74"/>
      <c r="T80" s="74"/>
      <c r="U80" s="71"/>
      <c r="V80" s="79"/>
      <c r="W80" s="17"/>
      <c r="X80" s="14"/>
      <c r="Y80" s="86"/>
      <c r="Z80" s="15"/>
      <c r="AA80" s="14"/>
      <c r="AB80" s="16"/>
      <c r="AC80" s="15"/>
      <c r="AD80" s="14"/>
      <c r="AE80" s="16"/>
      <c r="AF80" s="15"/>
      <c r="AG80" s="14"/>
      <c r="AH80" s="83"/>
      <c r="AI80" s="15"/>
      <c r="AJ80" s="14"/>
      <c r="AK80" s="16"/>
      <c r="AL80" s="15"/>
      <c r="AM80" s="14"/>
      <c r="AN80" s="16"/>
      <c r="AO80" s="102"/>
      <c r="AP80" s="103"/>
      <c r="AQ80" s="18">
        <f t="shared" si="32"/>
        <v>0</v>
      </c>
      <c r="AR80" s="19" t="str">
        <f t="shared" si="33"/>
        <v>OK</v>
      </c>
      <c r="AS80" s="20" t="str">
        <f t="shared" si="34"/>
        <v>-</v>
      </c>
      <c r="AT80" s="38"/>
      <c r="AU80" s="38"/>
      <c r="AV80" s="38"/>
      <c r="AW80" s="38"/>
      <c r="AX80" s="38"/>
      <c r="AY80" s="38"/>
      <c r="AZ80" s="55"/>
      <c r="BA80" s="58"/>
      <c r="BB80" s="58">
        <f t="shared" si="3"/>
        <v>0</v>
      </c>
      <c r="BC80" s="58">
        <f t="shared" si="3"/>
        <v>0</v>
      </c>
      <c r="BD80" s="58">
        <f t="shared" si="3"/>
        <v>0</v>
      </c>
      <c r="BE80" s="58">
        <f t="shared" si="3"/>
        <v>0</v>
      </c>
      <c r="BF80" s="58">
        <f t="shared" si="4"/>
        <v>0</v>
      </c>
      <c r="BG80" s="58">
        <f t="shared" si="5"/>
        <v>0</v>
      </c>
      <c r="BH80" s="58">
        <f t="shared" si="6"/>
        <v>0</v>
      </c>
      <c r="BI80" s="58">
        <f t="shared" si="7"/>
        <v>0</v>
      </c>
      <c r="BJ80" s="58">
        <f t="shared" si="8"/>
        <v>0</v>
      </c>
      <c r="BK80" s="58">
        <f t="shared" si="9"/>
        <v>0</v>
      </c>
      <c r="BL80" s="58">
        <f t="shared" si="10"/>
        <v>0</v>
      </c>
      <c r="BM80" s="58">
        <f t="shared" si="11"/>
        <v>0</v>
      </c>
      <c r="BN80" s="58">
        <f t="shared" si="12"/>
        <v>0</v>
      </c>
      <c r="BO80" s="58">
        <f t="shared" si="13"/>
        <v>0</v>
      </c>
      <c r="BP80" s="58">
        <f t="shared" si="14"/>
        <v>0</v>
      </c>
      <c r="BQ80" s="58">
        <f t="shared" si="15"/>
        <v>0</v>
      </c>
      <c r="BR80" s="58">
        <f t="shared" si="16"/>
        <v>0</v>
      </c>
      <c r="BS80" s="58">
        <f t="shared" si="17"/>
        <v>0</v>
      </c>
      <c r="BT80" s="58">
        <f t="shared" si="18"/>
        <v>0</v>
      </c>
      <c r="BU80" s="58">
        <f t="shared" si="19"/>
        <v>0</v>
      </c>
      <c r="BV80" s="58">
        <f t="shared" si="20"/>
        <v>0</v>
      </c>
      <c r="BW80" s="58">
        <f t="shared" si="21"/>
        <v>0</v>
      </c>
      <c r="BX80" s="58">
        <f t="shared" si="22"/>
        <v>0</v>
      </c>
      <c r="BY80" s="58">
        <f t="shared" si="23"/>
        <v>0</v>
      </c>
      <c r="BZ80" s="58">
        <f t="shared" si="24"/>
        <v>0</v>
      </c>
      <c r="CA80" s="58">
        <f t="shared" si="25"/>
        <v>0</v>
      </c>
      <c r="CB80" s="68">
        <f t="shared" si="26"/>
        <v>0</v>
      </c>
      <c r="CC80" s="58">
        <f t="shared" si="27"/>
        <v>0</v>
      </c>
      <c r="CD80" s="68">
        <f t="shared" si="28"/>
        <v>0</v>
      </c>
      <c r="CE80" s="58">
        <f t="shared" si="29"/>
        <v>0</v>
      </c>
      <c r="CF80" s="59">
        <f t="shared" si="30"/>
        <v>0</v>
      </c>
      <c r="CG80" s="59">
        <f t="shared" si="31"/>
        <v>0</v>
      </c>
    </row>
    <row r="81" spans="1:85" ht="18.600000000000001" customHeight="1" x14ac:dyDescent="0.15">
      <c r="A81" s="13">
        <v>60</v>
      </c>
      <c r="B81" s="191"/>
      <c r="C81" s="190"/>
      <c r="D81" s="190"/>
      <c r="E81" s="190"/>
      <c r="F81" s="190"/>
      <c r="G81" s="190"/>
      <c r="H81" s="190"/>
      <c r="I81" s="190"/>
      <c r="J81" s="14"/>
      <c r="K81" s="109"/>
      <c r="L81" s="110"/>
      <c r="M81" s="109"/>
      <c r="N81" s="110"/>
      <c r="O81" s="130"/>
      <c r="P81" s="131"/>
      <c r="Q81" s="5"/>
      <c r="R81" s="71"/>
      <c r="S81" s="74"/>
      <c r="T81" s="74"/>
      <c r="U81" s="71"/>
      <c r="V81" s="79"/>
      <c r="W81" s="17"/>
      <c r="X81" s="14"/>
      <c r="Y81" s="86"/>
      <c r="Z81" s="15"/>
      <c r="AA81" s="14"/>
      <c r="AB81" s="16"/>
      <c r="AC81" s="15"/>
      <c r="AD81" s="14"/>
      <c r="AE81" s="16"/>
      <c r="AF81" s="15"/>
      <c r="AG81" s="14"/>
      <c r="AH81" s="83"/>
      <c r="AI81" s="15"/>
      <c r="AJ81" s="14"/>
      <c r="AK81" s="16"/>
      <c r="AL81" s="15"/>
      <c r="AM81" s="14"/>
      <c r="AN81" s="16"/>
      <c r="AO81" s="102"/>
      <c r="AP81" s="103"/>
      <c r="AQ81" s="18">
        <f t="shared" si="32"/>
        <v>0</v>
      </c>
      <c r="AR81" s="19" t="str">
        <f t="shared" si="33"/>
        <v>OK</v>
      </c>
      <c r="AS81" s="20" t="str">
        <f t="shared" si="34"/>
        <v>-</v>
      </c>
      <c r="AT81" s="38"/>
      <c r="AU81" s="38"/>
      <c r="AV81" s="38"/>
      <c r="AW81" s="38"/>
      <c r="AX81" s="38"/>
      <c r="AY81" s="38"/>
      <c r="AZ81" s="55"/>
      <c r="BA81" s="58"/>
      <c r="BB81" s="58">
        <f t="shared" si="3"/>
        <v>0</v>
      </c>
      <c r="BC81" s="58">
        <f t="shared" si="3"/>
        <v>0</v>
      </c>
      <c r="BD81" s="58">
        <f t="shared" si="3"/>
        <v>0</v>
      </c>
      <c r="BE81" s="58">
        <f t="shared" si="3"/>
        <v>0</v>
      </c>
      <c r="BF81" s="58">
        <f t="shared" si="4"/>
        <v>0</v>
      </c>
      <c r="BG81" s="58">
        <f t="shared" si="5"/>
        <v>0</v>
      </c>
      <c r="BH81" s="58">
        <f t="shared" si="6"/>
        <v>0</v>
      </c>
      <c r="BI81" s="58">
        <f t="shared" si="7"/>
        <v>0</v>
      </c>
      <c r="BJ81" s="58">
        <f t="shared" si="8"/>
        <v>0</v>
      </c>
      <c r="BK81" s="58">
        <f t="shared" si="9"/>
        <v>0</v>
      </c>
      <c r="BL81" s="58">
        <f t="shared" si="10"/>
        <v>0</v>
      </c>
      <c r="BM81" s="58">
        <f t="shared" si="11"/>
        <v>0</v>
      </c>
      <c r="BN81" s="58">
        <f t="shared" si="12"/>
        <v>0</v>
      </c>
      <c r="BO81" s="58">
        <f t="shared" si="13"/>
        <v>0</v>
      </c>
      <c r="BP81" s="58">
        <f t="shared" si="14"/>
        <v>0</v>
      </c>
      <c r="BQ81" s="58">
        <f t="shared" si="15"/>
        <v>0</v>
      </c>
      <c r="BR81" s="58">
        <f t="shared" si="16"/>
        <v>0</v>
      </c>
      <c r="BS81" s="58">
        <f t="shared" si="17"/>
        <v>0</v>
      </c>
      <c r="BT81" s="58">
        <f t="shared" si="18"/>
        <v>0</v>
      </c>
      <c r="BU81" s="58">
        <f t="shared" si="19"/>
        <v>0</v>
      </c>
      <c r="BV81" s="58">
        <f t="shared" si="20"/>
        <v>0</v>
      </c>
      <c r="BW81" s="58">
        <f t="shared" si="21"/>
        <v>0</v>
      </c>
      <c r="BX81" s="58">
        <f t="shared" si="22"/>
        <v>0</v>
      </c>
      <c r="BY81" s="58">
        <f t="shared" si="23"/>
        <v>0</v>
      </c>
      <c r="BZ81" s="58">
        <f t="shared" si="24"/>
        <v>0</v>
      </c>
      <c r="CA81" s="58">
        <f t="shared" si="25"/>
        <v>0</v>
      </c>
      <c r="CB81" s="68">
        <f t="shared" si="26"/>
        <v>0</v>
      </c>
      <c r="CC81" s="58">
        <f t="shared" si="27"/>
        <v>0</v>
      </c>
      <c r="CD81" s="68">
        <f t="shared" si="28"/>
        <v>0</v>
      </c>
      <c r="CE81" s="58">
        <f t="shared" si="29"/>
        <v>0</v>
      </c>
      <c r="CF81" s="59">
        <f t="shared" si="30"/>
        <v>0</v>
      </c>
      <c r="CG81" s="59">
        <f t="shared" si="31"/>
        <v>0</v>
      </c>
    </row>
    <row r="82" spans="1:85" ht="18.600000000000001" customHeight="1" x14ac:dyDescent="0.15">
      <c r="A82" s="13">
        <v>61</v>
      </c>
      <c r="B82" s="191"/>
      <c r="C82" s="190"/>
      <c r="D82" s="190"/>
      <c r="E82" s="190"/>
      <c r="F82" s="190"/>
      <c r="G82" s="190"/>
      <c r="H82" s="190"/>
      <c r="I82" s="190"/>
      <c r="J82" s="14"/>
      <c r="K82" s="109"/>
      <c r="L82" s="110"/>
      <c r="M82" s="109"/>
      <c r="N82" s="110"/>
      <c r="O82" s="130"/>
      <c r="P82" s="131"/>
      <c r="Q82" s="5"/>
      <c r="R82" s="71"/>
      <c r="S82" s="74"/>
      <c r="T82" s="74"/>
      <c r="U82" s="71"/>
      <c r="V82" s="79"/>
      <c r="W82" s="17"/>
      <c r="X82" s="14"/>
      <c r="Y82" s="86"/>
      <c r="Z82" s="15"/>
      <c r="AA82" s="14"/>
      <c r="AB82" s="16"/>
      <c r="AC82" s="15"/>
      <c r="AD82" s="14"/>
      <c r="AE82" s="16"/>
      <c r="AF82" s="15"/>
      <c r="AG82" s="14"/>
      <c r="AH82" s="83"/>
      <c r="AI82" s="15"/>
      <c r="AJ82" s="14"/>
      <c r="AK82" s="16"/>
      <c r="AL82" s="15"/>
      <c r="AM82" s="14"/>
      <c r="AN82" s="16"/>
      <c r="AO82" s="102"/>
      <c r="AP82" s="103"/>
      <c r="AQ82" s="18">
        <f t="shared" si="32"/>
        <v>0</v>
      </c>
      <c r="AR82" s="19" t="str">
        <f t="shared" si="33"/>
        <v>OK</v>
      </c>
      <c r="AS82" s="20" t="str">
        <f t="shared" si="34"/>
        <v>-</v>
      </c>
      <c r="AT82" s="38"/>
      <c r="AU82" s="38"/>
      <c r="AV82" s="38"/>
      <c r="AW82" s="38"/>
      <c r="AX82" s="38"/>
      <c r="AY82" s="38"/>
      <c r="AZ82" s="55"/>
      <c r="BA82" s="58"/>
      <c r="BB82" s="58">
        <f t="shared" si="3"/>
        <v>0</v>
      </c>
      <c r="BC82" s="58">
        <f t="shared" si="3"/>
        <v>0</v>
      </c>
      <c r="BD82" s="58">
        <f t="shared" si="3"/>
        <v>0</v>
      </c>
      <c r="BE82" s="58">
        <f t="shared" si="3"/>
        <v>0</v>
      </c>
      <c r="BF82" s="58">
        <f t="shared" si="4"/>
        <v>0</v>
      </c>
      <c r="BG82" s="58">
        <f t="shared" si="5"/>
        <v>0</v>
      </c>
      <c r="BH82" s="58">
        <f t="shared" si="6"/>
        <v>0</v>
      </c>
      <c r="BI82" s="58">
        <f t="shared" si="7"/>
        <v>0</v>
      </c>
      <c r="BJ82" s="58">
        <f t="shared" si="8"/>
        <v>0</v>
      </c>
      <c r="BK82" s="58">
        <f t="shared" si="9"/>
        <v>0</v>
      </c>
      <c r="BL82" s="58">
        <f t="shared" si="10"/>
        <v>0</v>
      </c>
      <c r="BM82" s="58">
        <f t="shared" si="11"/>
        <v>0</v>
      </c>
      <c r="BN82" s="58">
        <f t="shared" si="12"/>
        <v>0</v>
      </c>
      <c r="BO82" s="58">
        <f t="shared" si="13"/>
        <v>0</v>
      </c>
      <c r="BP82" s="58">
        <f t="shared" si="14"/>
        <v>0</v>
      </c>
      <c r="BQ82" s="58">
        <f t="shared" si="15"/>
        <v>0</v>
      </c>
      <c r="BR82" s="58">
        <f t="shared" si="16"/>
        <v>0</v>
      </c>
      <c r="BS82" s="58">
        <f t="shared" si="17"/>
        <v>0</v>
      </c>
      <c r="BT82" s="58">
        <f t="shared" si="18"/>
        <v>0</v>
      </c>
      <c r="BU82" s="58">
        <f t="shared" si="19"/>
        <v>0</v>
      </c>
      <c r="BV82" s="58">
        <f t="shared" si="20"/>
        <v>0</v>
      </c>
      <c r="BW82" s="58">
        <f t="shared" si="21"/>
        <v>0</v>
      </c>
      <c r="BX82" s="58">
        <f t="shared" si="22"/>
        <v>0</v>
      </c>
      <c r="BY82" s="58">
        <f t="shared" si="23"/>
        <v>0</v>
      </c>
      <c r="BZ82" s="58">
        <f t="shared" si="24"/>
        <v>0</v>
      </c>
      <c r="CA82" s="58">
        <f t="shared" si="25"/>
        <v>0</v>
      </c>
      <c r="CB82" s="68">
        <f t="shared" si="26"/>
        <v>0</v>
      </c>
      <c r="CC82" s="58">
        <f t="shared" si="27"/>
        <v>0</v>
      </c>
      <c r="CD82" s="68">
        <f t="shared" si="28"/>
        <v>0</v>
      </c>
      <c r="CE82" s="58">
        <f t="shared" si="29"/>
        <v>0</v>
      </c>
      <c r="CF82" s="59">
        <f t="shared" si="30"/>
        <v>0</v>
      </c>
      <c r="CG82" s="59">
        <f t="shared" si="31"/>
        <v>0</v>
      </c>
    </row>
    <row r="83" spans="1:85" ht="18.600000000000001" customHeight="1" x14ac:dyDescent="0.15">
      <c r="A83" s="13">
        <v>62</v>
      </c>
      <c r="B83" s="191"/>
      <c r="C83" s="190"/>
      <c r="D83" s="190"/>
      <c r="E83" s="190"/>
      <c r="F83" s="190"/>
      <c r="G83" s="190"/>
      <c r="H83" s="190"/>
      <c r="I83" s="190"/>
      <c r="J83" s="14"/>
      <c r="K83" s="109"/>
      <c r="L83" s="110"/>
      <c r="M83" s="109"/>
      <c r="N83" s="110"/>
      <c r="O83" s="130"/>
      <c r="P83" s="131"/>
      <c r="Q83" s="5"/>
      <c r="R83" s="71"/>
      <c r="S83" s="74"/>
      <c r="T83" s="74"/>
      <c r="U83" s="71"/>
      <c r="V83" s="79"/>
      <c r="W83" s="17"/>
      <c r="X83" s="14"/>
      <c r="Y83" s="86"/>
      <c r="Z83" s="15"/>
      <c r="AA83" s="14"/>
      <c r="AB83" s="16"/>
      <c r="AC83" s="15"/>
      <c r="AD83" s="14"/>
      <c r="AE83" s="16"/>
      <c r="AF83" s="15"/>
      <c r="AG83" s="14"/>
      <c r="AH83" s="83"/>
      <c r="AI83" s="15"/>
      <c r="AJ83" s="14"/>
      <c r="AK83" s="16"/>
      <c r="AL83" s="15"/>
      <c r="AM83" s="14"/>
      <c r="AN83" s="16"/>
      <c r="AO83" s="102"/>
      <c r="AP83" s="103"/>
      <c r="AQ83" s="18">
        <f t="shared" si="32"/>
        <v>0</v>
      </c>
      <c r="AR83" s="19" t="str">
        <f t="shared" si="33"/>
        <v>OK</v>
      </c>
      <c r="AS83" s="20" t="str">
        <f t="shared" si="34"/>
        <v>-</v>
      </c>
      <c r="AT83" s="38"/>
      <c r="AU83" s="38"/>
      <c r="AV83" s="38"/>
      <c r="AW83" s="38"/>
      <c r="AX83" s="38"/>
      <c r="AY83" s="38"/>
      <c r="AZ83" s="55"/>
      <c r="BA83" s="58"/>
      <c r="BB83" s="58">
        <f t="shared" si="3"/>
        <v>0</v>
      </c>
      <c r="BC83" s="58">
        <f t="shared" si="3"/>
        <v>0</v>
      </c>
      <c r="BD83" s="58">
        <f t="shared" si="3"/>
        <v>0</v>
      </c>
      <c r="BE83" s="58">
        <f t="shared" si="3"/>
        <v>0</v>
      </c>
      <c r="BF83" s="58">
        <f t="shared" si="4"/>
        <v>0</v>
      </c>
      <c r="BG83" s="58">
        <f t="shared" si="5"/>
        <v>0</v>
      </c>
      <c r="BH83" s="58">
        <f t="shared" si="6"/>
        <v>0</v>
      </c>
      <c r="BI83" s="58">
        <f t="shared" si="7"/>
        <v>0</v>
      </c>
      <c r="BJ83" s="58">
        <f t="shared" si="8"/>
        <v>0</v>
      </c>
      <c r="BK83" s="58">
        <f t="shared" si="9"/>
        <v>0</v>
      </c>
      <c r="BL83" s="58">
        <f t="shared" si="10"/>
        <v>0</v>
      </c>
      <c r="BM83" s="58">
        <f t="shared" si="11"/>
        <v>0</v>
      </c>
      <c r="BN83" s="58">
        <f t="shared" si="12"/>
        <v>0</v>
      </c>
      <c r="BO83" s="58">
        <f t="shared" si="13"/>
        <v>0</v>
      </c>
      <c r="BP83" s="58">
        <f t="shared" si="14"/>
        <v>0</v>
      </c>
      <c r="BQ83" s="58">
        <f t="shared" si="15"/>
        <v>0</v>
      </c>
      <c r="BR83" s="58">
        <f t="shared" si="16"/>
        <v>0</v>
      </c>
      <c r="BS83" s="58">
        <f t="shared" si="17"/>
        <v>0</v>
      </c>
      <c r="BT83" s="58">
        <f t="shared" si="18"/>
        <v>0</v>
      </c>
      <c r="BU83" s="58">
        <f t="shared" si="19"/>
        <v>0</v>
      </c>
      <c r="BV83" s="58">
        <f t="shared" si="20"/>
        <v>0</v>
      </c>
      <c r="BW83" s="58">
        <f t="shared" si="21"/>
        <v>0</v>
      </c>
      <c r="BX83" s="58">
        <f t="shared" si="22"/>
        <v>0</v>
      </c>
      <c r="BY83" s="58">
        <f t="shared" si="23"/>
        <v>0</v>
      </c>
      <c r="BZ83" s="58">
        <f t="shared" si="24"/>
        <v>0</v>
      </c>
      <c r="CA83" s="58">
        <f t="shared" si="25"/>
        <v>0</v>
      </c>
      <c r="CB83" s="68">
        <f t="shared" si="26"/>
        <v>0</v>
      </c>
      <c r="CC83" s="58">
        <f t="shared" si="27"/>
        <v>0</v>
      </c>
      <c r="CD83" s="68">
        <f t="shared" si="28"/>
        <v>0</v>
      </c>
      <c r="CE83" s="58">
        <f t="shared" si="29"/>
        <v>0</v>
      </c>
      <c r="CF83" s="59">
        <f t="shared" si="30"/>
        <v>0</v>
      </c>
      <c r="CG83" s="59">
        <f t="shared" si="31"/>
        <v>0</v>
      </c>
    </row>
    <row r="84" spans="1:85" ht="18.600000000000001" customHeight="1" x14ac:dyDescent="0.15">
      <c r="A84" s="13">
        <v>63</v>
      </c>
      <c r="B84" s="191"/>
      <c r="C84" s="190"/>
      <c r="D84" s="190"/>
      <c r="E84" s="190"/>
      <c r="F84" s="190"/>
      <c r="G84" s="190"/>
      <c r="H84" s="190"/>
      <c r="I84" s="190"/>
      <c r="J84" s="14"/>
      <c r="K84" s="109"/>
      <c r="L84" s="110"/>
      <c r="M84" s="109"/>
      <c r="N84" s="110"/>
      <c r="O84" s="130"/>
      <c r="P84" s="131"/>
      <c r="Q84" s="5"/>
      <c r="R84" s="71"/>
      <c r="S84" s="74"/>
      <c r="T84" s="74"/>
      <c r="U84" s="71"/>
      <c r="V84" s="79"/>
      <c r="W84" s="17"/>
      <c r="X84" s="14"/>
      <c r="Y84" s="86"/>
      <c r="Z84" s="15"/>
      <c r="AA84" s="14"/>
      <c r="AB84" s="16"/>
      <c r="AC84" s="15"/>
      <c r="AD84" s="14"/>
      <c r="AE84" s="16"/>
      <c r="AF84" s="15"/>
      <c r="AG84" s="14"/>
      <c r="AH84" s="83"/>
      <c r="AI84" s="15"/>
      <c r="AJ84" s="14"/>
      <c r="AK84" s="16"/>
      <c r="AL84" s="15"/>
      <c r="AM84" s="14"/>
      <c r="AN84" s="16"/>
      <c r="AO84" s="102"/>
      <c r="AP84" s="103"/>
      <c r="AQ84" s="18">
        <f t="shared" si="32"/>
        <v>0</v>
      </c>
      <c r="AR84" s="19" t="str">
        <f t="shared" si="33"/>
        <v>OK</v>
      </c>
      <c r="AS84" s="20" t="str">
        <f t="shared" si="34"/>
        <v>-</v>
      </c>
      <c r="AT84" s="38"/>
      <c r="AU84" s="38"/>
      <c r="AV84" s="38"/>
      <c r="AW84" s="38"/>
      <c r="AX84" s="38"/>
      <c r="AY84" s="38"/>
      <c r="AZ84" s="55"/>
      <c r="BA84" s="58"/>
      <c r="BB84" s="58">
        <f t="shared" si="3"/>
        <v>0</v>
      </c>
      <c r="BC84" s="58">
        <f t="shared" si="3"/>
        <v>0</v>
      </c>
      <c r="BD84" s="58">
        <f t="shared" si="3"/>
        <v>0</v>
      </c>
      <c r="BE84" s="58">
        <f t="shared" si="3"/>
        <v>0</v>
      </c>
      <c r="BF84" s="58">
        <f t="shared" si="4"/>
        <v>0</v>
      </c>
      <c r="BG84" s="58">
        <f t="shared" si="5"/>
        <v>0</v>
      </c>
      <c r="BH84" s="58">
        <f t="shared" si="6"/>
        <v>0</v>
      </c>
      <c r="BI84" s="58">
        <f t="shared" si="7"/>
        <v>0</v>
      </c>
      <c r="BJ84" s="58">
        <f t="shared" si="8"/>
        <v>0</v>
      </c>
      <c r="BK84" s="58">
        <f t="shared" si="9"/>
        <v>0</v>
      </c>
      <c r="BL84" s="58">
        <f t="shared" si="10"/>
        <v>0</v>
      </c>
      <c r="BM84" s="58">
        <f t="shared" si="11"/>
        <v>0</v>
      </c>
      <c r="BN84" s="58">
        <f t="shared" si="12"/>
        <v>0</v>
      </c>
      <c r="BO84" s="58">
        <f t="shared" si="13"/>
        <v>0</v>
      </c>
      <c r="BP84" s="58">
        <f t="shared" si="14"/>
        <v>0</v>
      </c>
      <c r="BQ84" s="58">
        <f t="shared" si="15"/>
        <v>0</v>
      </c>
      <c r="BR84" s="58">
        <f t="shared" si="16"/>
        <v>0</v>
      </c>
      <c r="BS84" s="58">
        <f t="shared" si="17"/>
        <v>0</v>
      </c>
      <c r="BT84" s="58">
        <f t="shared" si="18"/>
        <v>0</v>
      </c>
      <c r="BU84" s="58">
        <f t="shared" si="19"/>
        <v>0</v>
      </c>
      <c r="BV84" s="58">
        <f t="shared" si="20"/>
        <v>0</v>
      </c>
      <c r="BW84" s="58">
        <f t="shared" si="21"/>
        <v>0</v>
      </c>
      <c r="BX84" s="58">
        <f t="shared" si="22"/>
        <v>0</v>
      </c>
      <c r="BY84" s="58">
        <f t="shared" si="23"/>
        <v>0</v>
      </c>
      <c r="BZ84" s="58">
        <f t="shared" si="24"/>
        <v>0</v>
      </c>
      <c r="CA84" s="58">
        <f t="shared" si="25"/>
        <v>0</v>
      </c>
      <c r="CB84" s="68">
        <f t="shared" si="26"/>
        <v>0</v>
      </c>
      <c r="CC84" s="58">
        <f t="shared" si="27"/>
        <v>0</v>
      </c>
      <c r="CD84" s="68">
        <f t="shared" si="28"/>
        <v>0</v>
      </c>
      <c r="CE84" s="58">
        <f t="shared" si="29"/>
        <v>0</v>
      </c>
      <c r="CF84" s="59">
        <f t="shared" si="30"/>
        <v>0</v>
      </c>
      <c r="CG84" s="59">
        <f t="shared" si="31"/>
        <v>0</v>
      </c>
    </row>
    <row r="85" spans="1:85" ht="18.600000000000001" customHeight="1" x14ac:dyDescent="0.15">
      <c r="A85" s="13">
        <v>64</v>
      </c>
      <c r="B85" s="191"/>
      <c r="C85" s="190"/>
      <c r="D85" s="190"/>
      <c r="E85" s="190"/>
      <c r="F85" s="190"/>
      <c r="G85" s="190"/>
      <c r="H85" s="190"/>
      <c r="I85" s="190"/>
      <c r="J85" s="14"/>
      <c r="K85" s="109"/>
      <c r="L85" s="110"/>
      <c r="M85" s="109"/>
      <c r="N85" s="110"/>
      <c r="O85" s="130"/>
      <c r="P85" s="131"/>
      <c r="Q85" s="5"/>
      <c r="R85" s="71"/>
      <c r="S85" s="74"/>
      <c r="T85" s="74"/>
      <c r="U85" s="71"/>
      <c r="V85" s="79"/>
      <c r="W85" s="17"/>
      <c r="X85" s="14"/>
      <c r="Y85" s="86"/>
      <c r="Z85" s="15"/>
      <c r="AA85" s="14"/>
      <c r="AB85" s="16"/>
      <c r="AC85" s="15"/>
      <c r="AD85" s="14"/>
      <c r="AE85" s="16"/>
      <c r="AF85" s="15"/>
      <c r="AG85" s="14"/>
      <c r="AH85" s="83"/>
      <c r="AI85" s="15"/>
      <c r="AJ85" s="14"/>
      <c r="AK85" s="16"/>
      <c r="AL85" s="15"/>
      <c r="AM85" s="14"/>
      <c r="AN85" s="16"/>
      <c r="AO85" s="102"/>
      <c r="AP85" s="103"/>
      <c r="AQ85" s="18">
        <f t="shared" si="32"/>
        <v>0</v>
      </c>
      <c r="AR85" s="19" t="str">
        <f t="shared" si="33"/>
        <v>OK</v>
      </c>
      <c r="AS85" s="20" t="str">
        <f t="shared" si="34"/>
        <v>-</v>
      </c>
      <c r="AT85" s="38"/>
      <c r="AU85" s="38"/>
      <c r="AV85" s="38"/>
      <c r="AW85" s="38"/>
      <c r="AX85" s="38"/>
      <c r="AY85" s="38"/>
      <c r="AZ85" s="55"/>
      <c r="BA85" s="58"/>
      <c r="BB85" s="58">
        <f t="shared" si="3"/>
        <v>0</v>
      </c>
      <c r="BC85" s="58">
        <f t="shared" si="3"/>
        <v>0</v>
      </c>
      <c r="BD85" s="58">
        <f t="shared" si="3"/>
        <v>0</v>
      </c>
      <c r="BE85" s="58">
        <f t="shared" si="3"/>
        <v>0</v>
      </c>
      <c r="BF85" s="58">
        <f t="shared" si="4"/>
        <v>0</v>
      </c>
      <c r="BG85" s="58">
        <f t="shared" si="5"/>
        <v>0</v>
      </c>
      <c r="BH85" s="58">
        <f t="shared" si="6"/>
        <v>0</v>
      </c>
      <c r="BI85" s="58">
        <f t="shared" si="7"/>
        <v>0</v>
      </c>
      <c r="BJ85" s="58">
        <f t="shared" si="8"/>
        <v>0</v>
      </c>
      <c r="BK85" s="58">
        <f t="shared" si="9"/>
        <v>0</v>
      </c>
      <c r="BL85" s="58">
        <f t="shared" si="10"/>
        <v>0</v>
      </c>
      <c r="BM85" s="58">
        <f t="shared" si="11"/>
        <v>0</v>
      </c>
      <c r="BN85" s="58">
        <f t="shared" si="12"/>
        <v>0</v>
      </c>
      <c r="BO85" s="58">
        <f t="shared" si="13"/>
        <v>0</v>
      </c>
      <c r="BP85" s="58">
        <f t="shared" si="14"/>
        <v>0</v>
      </c>
      <c r="BQ85" s="58">
        <f t="shared" si="15"/>
        <v>0</v>
      </c>
      <c r="BR85" s="58">
        <f t="shared" si="16"/>
        <v>0</v>
      </c>
      <c r="BS85" s="58">
        <f t="shared" si="17"/>
        <v>0</v>
      </c>
      <c r="BT85" s="58">
        <f t="shared" si="18"/>
        <v>0</v>
      </c>
      <c r="BU85" s="58">
        <f t="shared" si="19"/>
        <v>0</v>
      </c>
      <c r="BV85" s="58">
        <f t="shared" si="20"/>
        <v>0</v>
      </c>
      <c r="BW85" s="58">
        <f t="shared" si="21"/>
        <v>0</v>
      </c>
      <c r="BX85" s="58">
        <f t="shared" si="22"/>
        <v>0</v>
      </c>
      <c r="BY85" s="58">
        <f t="shared" si="23"/>
        <v>0</v>
      </c>
      <c r="BZ85" s="58">
        <f t="shared" si="24"/>
        <v>0</v>
      </c>
      <c r="CA85" s="58">
        <f t="shared" si="25"/>
        <v>0</v>
      </c>
      <c r="CB85" s="68">
        <f t="shared" si="26"/>
        <v>0</v>
      </c>
      <c r="CC85" s="58">
        <f t="shared" si="27"/>
        <v>0</v>
      </c>
      <c r="CD85" s="68">
        <f t="shared" si="28"/>
        <v>0</v>
      </c>
      <c r="CE85" s="58">
        <f t="shared" si="29"/>
        <v>0</v>
      </c>
      <c r="CF85" s="59">
        <f t="shared" si="30"/>
        <v>0</v>
      </c>
      <c r="CG85" s="59">
        <f t="shared" si="31"/>
        <v>0</v>
      </c>
    </row>
    <row r="86" spans="1:85" ht="18.600000000000001" customHeight="1" x14ac:dyDescent="0.15">
      <c r="A86" s="13">
        <v>65</v>
      </c>
      <c r="B86" s="191"/>
      <c r="C86" s="190"/>
      <c r="D86" s="190"/>
      <c r="E86" s="190"/>
      <c r="F86" s="190"/>
      <c r="G86" s="190"/>
      <c r="H86" s="190"/>
      <c r="I86" s="190"/>
      <c r="J86" s="14"/>
      <c r="K86" s="109"/>
      <c r="L86" s="110"/>
      <c r="M86" s="109"/>
      <c r="N86" s="110"/>
      <c r="O86" s="130"/>
      <c r="P86" s="131"/>
      <c r="Q86" s="5"/>
      <c r="R86" s="71"/>
      <c r="S86" s="74"/>
      <c r="T86" s="74"/>
      <c r="U86" s="71"/>
      <c r="V86" s="79"/>
      <c r="W86" s="17"/>
      <c r="X86" s="14"/>
      <c r="Y86" s="86"/>
      <c r="Z86" s="15"/>
      <c r="AA86" s="14"/>
      <c r="AB86" s="16"/>
      <c r="AC86" s="15"/>
      <c r="AD86" s="14"/>
      <c r="AE86" s="16"/>
      <c r="AF86" s="15"/>
      <c r="AG86" s="14"/>
      <c r="AH86" s="83"/>
      <c r="AI86" s="15"/>
      <c r="AJ86" s="14"/>
      <c r="AK86" s="16"/>
      <c r="AL86" s="15"/>
      <c r="AM86" s="14"/>
      <c r="AN86" s="16"/>
      <c r="AO86" s="102"/>
      <c r="AP86" s="103"/>
      <c r="AQ86" s="18">
        <f t="shared" si="32"/>
        <v>0</v>
      </c>
      <c r="AR86" s="19" t="str">
        <f t="shared" si="33"/>
        <v>OK</v>
      </c>
      <c r="AS86" s="20" t="str">
        <f t="shared" si="34"/>
        <v>-</v>
      </c>
      <c r="AT86" s="38"/>
      <c r="AU86" s="38"/>
      <c r="AV86" s="38"/>
      <c r="AW86" s="38"/>
      <c r="AX86" s="38"/>
      <c r="AY86" s="38"/>
      <c r="AZ86" s="55"/>
      <c r="BA86" s="58"/>
      <c r="BB86" s="58">
        <f t="shared" si="3"/>
        <v>0</v>
      </c>
      <c r="BC86" s="58">
        <f t="shared" si="3"/>
        <v>0</v>
      </c>
      <c r="BD86" s="58">
        <f t="shared" si="3"/>
        <v>0</v>
      </c>
      <c r="BE86" s="58">
        <f t="shared" ref="BE86:BE149" si="35">IF(T86&lt;&gt;"",IF(AND(ISNUMBER(SEARCH($J86,BE$20)),ISNUMBER(SEARCH($K86,BE$21))),1,-1),0)</f>
        <v>0</v>
      </c>
      <c r="BF86" s="58">
        <f t="shared" si="4"/>
        <v>0</v>
      </c>
      <c r="BG86" s="58">
        <f t="shared" si="5"/>
        <v>0</v>
      </c>
      <c r="BH86" s="58">
        <f t="shared" si="6"/>
        <v>0</v>
      </c>
      <c r="BI86" s="58">
        <f t="shared" si="7"/>
        <v>0</v>
      </c>
      <c r="BJ86" s="58">
        <f t="shared" si="8"/>
        <v>0</v>
      </c>
      <c r="BK86" s="58">
        <f t="shared" si="9"/>
        <v>0</v>
      </c>
      <c r="BL86" s="58">
        <f t="shared" si="10"/>
        <v>0</v>
      </c>
      <c r="BM86" s="58">
        <f t="shared" si="11"/>
        <v>0</v>
      </c>
      <c r="BN86" s="58">
        <f t="shared" si="12"/>
        <v>0</v>
      </c>
      <c r="BO86" s="58">
        <f t="shared" si="13"/>
        <v>0</v>
      </c>
      <c r="BP86" s="58">
        <f t="shared" si="14"/>
        <v>0</v>
      </c>
      <c r="BQ86" s="58">
        <f t="shared" si="15"/>
        <v>0</v>
      </c>
      <c r="BR86" s="58">
        <f t="shared" si="16"/>
        <v>0</v>
      </c>
      <c r="BS86" s="58">
        <f t="shared" si="17"/>
        <v>0</v>
      </c>
      <c r="BT86" s="58">
        <f t="shared" si="18"/>
        <v>0</v>
      </c>
      <c r="BU86" s="58">
        <f t="shared" si="19"/>
        <v>0</v>
      </c>
      <c r="BV86" s="58">
        <f t="shared" si="20"/>
        <v>0</v>
      </c>
      <c r="BW86" s="58">
        <f t="shared" si="21"/>
        <v>0</v>
      </c>
      <c r="BX86" s="58">
        <f t="shared" si="22"/>
        <v>0</v>
      </c>
      <c r="BY86" s="58">
        <f t="shared" si="23"/>
        <v>0</v>
      </c>
      <c r="BZ86" s="58">
        <f t="shared" si="24"/>
        <v>0</v>
      </c>
      <c r="CA86" s="58">
        <f t="shared" si="25"/>
        <v>0</v>
      </c>
      <c r="CB86" s="68">
        <f t="shared" si="26"/>
        <v>0</v>
      </c>
      <c r="CC86" s="58">
        <f t="shared" si="27"/>
        <v>0</v>
      </c>
      <c r="CD86" s="68">
        <f t="shared" si="28"/>
        <v>0</v>
      </c>
      <c r="CE86" s="58">
        <f t="shared" si="29"/>
        <v>0</v>
      </c>
      <c r="CF86" s="59">
        <f t="shared" si="30"/>
        <v>0</v>
      </c>
      <c r="CG86" s="59">
        <f t="shared" si="31"/>
        <v>0</v>
      </c>
    </row>
    <row r="87" spans="1:85" ht="18.600000000000001" customHeight="1" x14ac:dyDescent="0.15">
      <c r="A87" s="13">
        <v>66</v>
      </c>
      <c r="B87" s="191"/>
      <c r="C87" s="190"/>
      <c r="D87" s="190"/>
      <c r="E87" s="190"/>
      <c r="F87" s="190"/>
      <c r="G87" s="190"/>
      <c r="H87" s="190"/>
      <c r="I87" s="190"/>
      <c r="J87" s="14"/>
      <c r="K87" s="109"/>
      <c r="L87" s="110"/>
      <c r="M87" s="109"/>
      <c r="N87" s="110"/>
      <c r="O87" s="130"/>
      <c r="P87" s="131"/>
      <c r="Q87" s="5"/>
      <c r="R87" s="71"/>
      <c r="S87" s="74"/>
      <c r="T87" s="74"/>
      <c r="U87" s="71"/>
      <c r="V87" s="79"/>
      <c r="W87" s="17"/>
      <c r="X87" s="14"/>
      <c r="Y87" s="86"/>
      <c r="Z87" s="15"/>
      <c r="AA87" s="14"/>
      <c r="AB87" s="16"/>
      <c r="AC87" s="15"/>
      <c r="AD87" s="14"/>
      <c r="AE87" s="16"/>
      <c r="AF87" s="15"/>
      <c r="AG87" s="14"/>
      <c r="AH87" s="83"/>
      <c r="AI87" s="15"/>
      <c r="AJ87" s="14"/>
      <c r="AK87" s="16"/>
      <c r="AL87" s="15"/>
      <c r="AM87" s="14"/>
      <c r="AN87" s="16"/>
      <c r="AO87" s="102"/>
      <c r="AP87" s="103"/>
      <c r="AQ87" s="18">
        <f t="shared" si="32"/>
        <v>0</v>
      </c>
      <c r="AR87" s="19" t="str">
        <f t="shared" si="33"/>
        <v>OK</v>
      </c>
      <c r="AS87" s="20" t="str">
        <f t="shared" si="34"/>
        <v>-</v>
      </c>
      <c r="AT87" s="38"/>
      <c r="AU87" s="38"/>
      <c r="AV87" s="38"/>
      <c r="AW87" s="38"/>
      <c r="AX87" s="38"/>
      <c r="AY87" s="38"/>
      <c r="AZ87" s="55"/>
      <c r="BA87" s="58"/>
      <c r="BB87" s="58">
        <f t="shared" ref="BB87:BD121" si="36">IF(Q87&lt;&gt;"",IF(AND(ISNUMBER(SEARCH($J87,BB$20)),ISNUMBER(SEARCH($K87,BB$21))),1,-1),0)</f>
        <v>0</v>
      </c>
      <c r="BC87" s="58">
        <f t="shared" si="36"/>
        <v>0</v>
      </c>
      <c r="BD87" s="58">
        <f t="shared" si="36"/>
        <v>0</v>
      </c>
      <c r="BE87" s="58">
        <f t="shared" si="35"/>
        <v>0</v>
      </c>
      <c r="BF87" s="58">
        <f t="shared" ref="BF87:BF121" si="37">IF(U87&lt;&gt;"",IF(AND(ISNUMBER(SEARCH($J87,BF$20)),ISNUMBER(SEARCH($K87,BF$21)),DATEDIF($O87,$AM$1,"Y")&gt;=40),1,-1),0)</f>
        <v>0</v>
      </c>
      <c r="BG87" s="58">
        <f t="shared" ref="BG87:BG121" si="38">IF(AND(U87&lt;&gt;"",ISNUMBER(SEARCH($K87,BG$21))),IF(V87&lt;&gt;"","OK","NG"),0)</f>
        <v>0</v>
      </c>
      <c r="BH87" s="58">
        <f t="shared" ref="BH87:BH121" si="39">IF(W87="●",IF(AND(X87="",ISNUMBER(SEARCH($J87,BH$20)),ISNUMBER(SEARCH($K87,BH$21))),1,-1),0)</f>
        <v>0</v>
      </c>
      <c r="BI87" s="58">
        <f t="shared" ref="BI87:BI121" si="40">IF(X87&lt;&gt;"",IF(AND(W87="",ISNUMBER(SEARCH($J87,BI$20)),ISNUMBER(SEARCH($K87,BI$21))),1,-1),0)</f>
        <v>0</v>
      </c>
      <c r="BJ87" s="58">
        <f t="shared" ref="BJ87:BJ121" si="41">IF(AND(OR(W87&lt;&gt;"",X87&lt;&gt;""),ISNUMBER(SEARCH($K87,BJ$21))),IF(Y87&lt;&gt;"","OK","NG"),0)</f>
        <v>0</v>
      </c>
      <c r="BK87" s="58">
        <f t="shared" ref="BK87:BK121" si="42">IF(Z87&lt;&gt;"",IF(AND(AA87="",ISNUMBER(SEARCH($J87,BK$20)),ISNUMBER(SEARCH($K87,BK$21))),1,-1),0)</f>
        <v>0</v>
      </c>
      <c r="BL87" s="58">
        <f t="shared" ref="BL87:BL121" si="43">IF(AA87&lt;&gt;"",IF(AND(Z87="",ISNUMBER(SEARCH($J87,BL$20)),ISNUMBER(SEARCH($K87,BL$21))),1,-1),0)</f>
        <v>0</v>
      </c>
      <c r="BM87" s="58">
        <f t="shared" ref="BM87:BM121" si="44">IF(AND(OR(Z87&lt;&gt;"",AA87&lt;&gt;""),ISNUMBER(SEARCH($K87,BM$21))),IF(AB87&lt;&gt;"","OK","NG"),0)</f>
        <v>0</v>
      </c>
      <c r="BN87" s="58">
        <f t="shared" ref="BN87:BN121" si="45">IF(AC87&lt;&gt;"",IF(AND(AD87="",ISNUMBER(SEARCH($J87,BN$20)),ISNUMBER(SEARCH($K87,BN$21))),1,-1),0)</f>
        <v>0</v>
      </c>
      <c r="BO87" s="58">
        <f t="shared" ref="BO87:BO121" si="46">IF(AD87&lt;&gt;"",IF(AND(AC87="",ISNUMBER(SEARCH($J87,BO$20)),ISNUMBER(SEARCH($K87,BO$21))),1,-1),0)</f>
        <v>0</v>
      </c>
      <c r="BP87" s="58">
        <f t="shared" ref="BP87:BP121" si="47">IF(AND(OR(AC87&lt;&gt;"",AD87&lt;&gt;""),ISNUMBER(SEARCH($K87,BP$21))),IF(AE87&lt;&gt;"","OK","NG"),0)</f>
        <v>0</v>
      </c>
      <c r="BQ87" s="58">
        <f t="shared" ref="BQ87:BQ121" si="48">IF(AF87="●",IF(AND(AG87="",ISNUMBER(SEARCH($J87,BQ$20)),ISNUMBER(SEARCH($K87,BQ$21))),1,-1),0)</f>
        <v>0</v>
      </c>
      <c r="BR87" s="58">
        <f t="shared" ref="BR87:BR121" si="49">IF(AG87&lt;&gt;"",IF(AND(AF87="",ISNUMBER(SEARCH($J87,BR$20)),ISNUMBER(SEARCH($K87,BR$21))),1,-1),0)</f>
        <v>0</v>
      </c>
      <c r="BS87" s="58">
        <f t="shared" ref="BS87:BS121" si="50">IF(AND(OR(AF87&lt;&gt;"",AG87&lt;&gt;""),ISNUMBER(SEARCH($K87,BS$21))),IF(AH87&lt;&gt;"","OK","NG"),0)</f>
        <v>0</v>
      </c>
      <c r="BT87" s="58">
        <f t="shared" ref="BT87:BT121" si="51">IF(AI87&lt;&gt;"",IF(AND(AJ87="",ISNUMBER(SEARCH($J87,BT$20)),ISNUMBER(SEARCH($K87,BT$21))),1,-1),0)</f>
        <v>0</v>
      </c>
      <c r="BU87" s="58">
        <f t="shared" ref="BU87:BU121" si="52">IF(AJ87&lt;&gt;"",IF(AND(AI87="",ISNUMBER(SEARCH($J87,BU$20)),ISNUMBER(SEARCH($K87,BU$21))),1,-1),0)</f>
        <v>0</v>
      </c>
      <c r="BV87" s="58">
        <f t="shared" ref="BV87:BV121" si="53">IF(AND(OR(AI87&lt;&gt;"",AJ87&lt;&gt;""),ISNUMBER(SEARCH($K87,BV$21))),IF(AK87&lt;&gt;"","OK","NG"),0)</f>
        <v>0</v>
      </c>
      <c r="BW87" s="58">
        <f t="shared" ref="BW87:BW121" si="54">IF(AL87&lt;&gt;"",IF(AND(AM87="",ISNUMBER(SEARCH($J87,BW$20)),ISNUMBER(SEARCH($K87,BW$21))),1,-1),0)</f>
        <v>0</v>
      </c>
      <c r="BX87" s="58">
        <f t="shared" ref="BX87:BX121" si="55">IF(AM87&lt;&gt;"",IF(AND(AL87="",ISNUMBER(SEARCH($J87,BX$20)),ISNUMBER(SEARCH($K87,BX$21))),1,-1),0)</f>
        <v>0</v>
      </c>
      <c r="BY87" s="58">
        <f t="shared" ref="BY87:BY121" si="56">IF(AND(OR(AL87&lt;&gt;"",AM87&lt;&gt;""),ISNUMBER(SEARCH($K87,BY$21))),IF(AN87&lt;&gt;"","OK","NG"),0)</f>
        <v>0</v>
      </c>
      <c r="BZ87" s="58">
        <f t="shared" ref="BZ87:BZ121" si="57">IF(AO87&lt;&gt;"",IF(AND(AP87="",ISNUMBER(SEARCH($J87,BZ$20)),ISNUMBER(SEARCH($K87,BZ$21))),1,-1),0)</f>
        <v>0</v>
      </c>
      <c r="CA87" s="58">
        <f t="shared" ref="CA87:CA121" si="58">IF(AP87&lt;&gt;"",IF(AND(AO87="",ISNUMBER(SEARCH($J87,CA$20)),ISNUMBER(SEARCH($K87,CA$21))),1,-1),0)</f>
        <v>0</v>
      </c>
      <c r="CB87" s="68">
        <f t="shared" ref="CB87:CB121" si="59">IF(AND(COUNTA(Q87:AP87)&gt;0,COUNTA(Q87:AP87)=COUNTA(X87,AA87,AD87,AG87,AJ87,AM87)),1,0)</f>
        <v>0</v>
      </c>
      <c r="CC87" s="58">
        <f t="shared" ref="CC87:CC121" si="60">IF(AND(COUNTIF(Q87:AP87,"推")&gt;0,COUNTIFS(Q87:AP87,"&lt;&gt;")=COUNTIF(Q87:AP87,"推")),1,0)</f>
        <v>0</v>
      </c>
      <c r="CD87" s="68">
        <f t="shared" ref="CD87:CD121" si="61">IF(OR(CB87=1,CC87=1),0,IF(CE87&gt;0,1,0))</f>
        <v>0</v>
      </c>
      <c r="CE87" s="58">
        <f t="shared" ref="CE87:CE121" si="62">COUNTIF(BB87:CA87,"&gt;0")</f>
        <v>0</v>
      </c>
      <c r="CF87" s="59">
        <f t="shared" ref="CF87:CF121" si="63">CE87-CG87</f>
        <v>0</v>
      </c>
      <c r="CG87" s="59">
        <f t="shared" ref="CG87:CG121" si="64">COUNTIF(BW87:BY87,"&gt;0")+COUNTIF(BN87:BP87,"&gt;0")</f>
        <v>0</v>
      </c>
    </row>
    <row r="88" spans="1:85" ht="18.600000000000001" customHeight="1" x14ac:dyDescent="0.15">
      <c r="A88" s="13">
        <v>67</v>
      </c>
      <c r="B88" s="191"/>
      <c r="C88" s="190"/>
      <c r="D88" s="190"/>
      <c r="E88" s="190"/>
      <c r="F88" s="190"/>
      <c r="G88" s="190"/>
      <c r="H88" s="190"/>
      <c r="I88" s="190"/>
      <c r="J88" s="14"/>
      <c r="K88" s="109"/>
      <c r="L88" s="110"/>
      <c r="M88" s="109"/>
      <c r="N88" s="110"/>
      <c r="O88" s="130"/>
      <c r="P88" s="131"/>
      <c r="Q88" s="5"/>
      <c r="R88" s="71"/>
      <c r="S88" s="74"/>
      <c r="T88" s="74"/>
      <c r="U88" s="71"/>
      <c r="V88" s="79"/>
      <c r="W88" s="17"/>
      <c r="X88" s="14"/>
      <c r="Y88" s="86"/>
      <c r="Z88" s="15"/>
      <c r="AA88" s="14"/>
      <c r="AB88" s="16"/>
      <c r="AC88" s="15"/>
      <c r="AD88" s="14"/>
      <c r="AE88" s="16"/>
      <c r="AF88" s="15"/>
      <c r="AG88" s="14"/>
      <c r="AH88" s="83"/>
      <c r="AI88" s="15"/>
      <c r="AJ88" s="14"/>
      <c r="AK88" s="16"/>
      <c r="AL88" s="15"/>
      <c r="AM88" s="14"/>
      <c r="AN88" s="16"/>
      <c r="AO88" s="102"/>
      <c r="AP88" s="103"/>
      <c r="AQ88" s="18">
        <f t="shared" si="32"/>
        <v>0</v>
      </c>
      <c r="AR88" s="19" t="str">
        <f t="shared" si="33"/>
        <v>OK</v>
      </c>
      <c r="AS88" s="20" t="str">
        <f t="shared" si="34"/>
        <v>-</v>
      </c>
      <c r="AT88" s="38"/>
      <c r="AU88" s="38"/>
      <c r="AV88" s="38"/>
      <c r="AW88" s="38"/>
      <c r="AX88" s="38"/>
      <c r="AY88" s="38"/>
      <c r="AZ88" s="55"/>
      <c r="BA88" s="58"/>
      <c r="BB88" s="58">
        <f t="shared" si="36"/>
        <v>0</v>
      </c>
      <c r="BC88" s="58">
        <f t="shared" si="36"/>
        <v>0</v>
      </c>
      <c r="BD88" s="58">
        <f t="shared" si="36"/>
        <v>0</v>
      </c>
      <c r="BE88" s="58">
        <f t="shared" si="35"/>
        <v>0</v>
      </c>
      <c r="BF88" s="58">
        <f t="shared" si="37"/>
        <v>0</v>
      </c>
      <c r="BG88" s="58">
        <f t="shared" si="38"/>
        <v>0</v>
      </c>
      <c r="BH88" s="58">
        <f t="shared" si="39"/>
        <v>0</v>
      </c>
      <c r="BI88" s="58">
        <f t="shared" si="40"/>
        <v>0</v>
      </c>
      <c r="BJ88" s="58">
        <f t="shared" si="41"/>
        <v>0</v>
      </c>
      <c r="BK88" s="58">
        <f t="shared" si="42"/>
        <v>0</v>
      </c>
      <c r="BL88" s="58">
        <f t="shared" si="43"/>
        <v>0</v>
      </c>
      <c r="BM88" s="58">
        <f t="shared" si="44"/>
        <v>0</v>
      </c>
      <c r="BN88" s="58">
        <f t="shared" si="45"/>
        <v>0</v>
      </c>
      <c r="BO88" s="58">
        <f t="shared" si="46"/>
        <v>0</v>
      </c>
      <c r="BP88" s="58">
        <f t="shared" si="47"/>
        <v>0</v>
      </c>
      <c r="BQ88" s="58">
        <f t="shared" si="48"/>
        <v>0</v>
      </c>
      <c r="BR88" s="58">
        <f t="shared" si="49"/>
        <v>0</v>
      </c>
      <c r="BS88" s="58">
        <f t="shared" si="50"/>
        <v>0</v>
      </c>
      <c r="BT88" s="58">
        <f t="shared" si="51"/>
        <v>0</v>
      </c>
      <c r="BU88" s="58">
        <f t="shared" si="52"/>
        <v>0</v>
      </c>
      <c r="BV88" s="58">
        <f t="shared" si="53"/>
        <v>0</v>
      </c>
      <c r="BW88" s="58">
        <f t="shared" si="54"/>
        <v>0</v>
      </c>
      <c r="BX88" s="58">
        <f t="shared" si="55"/>
        <v>0</v>
      </c>
      <c r="BY88" s="58">
        <f t="shared" si="56"/>
        <v>0</v>
      </c>
      <c r="BZ88" s="58">
        <f t="shared" si="57"/>
        <v>0</v>
      </c>
      <c r="CA88" s="58">
        <f t="shared" si="58"/>
        <v>0</v>
      </c>
      <c r="CB88" s="68">
        <f t="shared" si="59"/>
        <v>0</v>
      </c>
      <c r="CC88" s="58">
        <f t="shared" si="60"/>
        <v>0</v>
      </c>
      <c r="CD88" s="68">
        <f t="shared" si="61"/>
        <v>0</v>
      </c>
      <c r="CE88" s="58">
        <f t="shared" si="62"/>
        <v>0</v>
      </c>
      <c r="CF88" s="59">
        <f t="shared" si="63"/>
        <v>0</v>
      </c>
      <c r="CG88" s="59">
        <f t="shared" si="64"/>
        <v>0</v>
      </c>
    </row>
    <row r="89" spans="1:85" ht="18.600000000000001" customHeight="1" x14ac:dyDescent="0.15">
      <c r="A89" s="13">
        <v>68</v>
      </c>
      <c r="B89" s="191"/>
      <c r="C89" s="190"/>
      <c r="D89" s="190"/>
      <c r="E89" s="190"/>
      <c r="F89" s="190"/>
      <c r="G89" s="190"/>
      <c r="H89" s="190"/>
      <c r="I89" s="190"/>
      <c r="J89" s="14"/>
      <c r="K89" s="109"/>
      <c r="L89" s="110"/>
      <c r="M89" s="109"/>
      <c r="N89" s="110"/>
      <c r="O89" s="130"/>
      <c r="P89" s="131"/>
      <c r="Q89" s="5"/>
      <c r="R89" s="71"/>
      <c r="S89" s="74"/>
      <c r="T89" s="74"/>
      <c r="U89" s="71"/>
      <c r="V89" s="79"/>
      <c r="W89" s="17"/>
      <c r="X89" s="14"/>
      <c r="Y89" s="86"/>
      <c r="Z89" s="15"/>
      <c r="AA89" s="14"/>
      <c r="AB89" s="16"/>
      <c r="AC89" s="15"/>
      <c r="AD89" s="14"/>
      <c r="AE89" s="16"/>
      <c r="AF89" s="15"/>
      <c r="AG89" s="14"/>
      <c r="AH89" s="83"/>
      <c r="AI89" s="15"/>
      <c r="AJ89" s="14"/>
      <c r="AK89" s="16"/>
      <c r="AL89" s="15"/>
      <c r="AM89" s="14"/>
      <c r="AN89" s="16"/>
      <c r="AO89" s="102"/>
      <c r="AP89" s="103"/>
      <c r="AQ89" s="18">
        <f t="shared" ref="AQ89:AQ121" si="65">CE89</f>
        <v>0</v>
      </c>
      <c r="AR89" s="19" t="str">
        <f t="shared" ref="AR89:AR121" si="66">IF(COUNTIF(BB89:CA89,-1)+COUNTIF(BB89:CA89,"NG"),"NG","OK")</f>
        <v>OK</v>
      </c>
      <c r="AS89" s="20" t="str">
        <f t="shared" ref="AS89:AS121" si="67">IF(AQ89=0,"-",IF(AND(CF89&lt;=2,CG89&lt;=1),"OK","NG"))</f>
        <v>-</v>
      </c>
      <c r="AT89" s="38"/>
      <c r="AU89" s="38"/>
      <c r="AV89" s="38"/>
      <c r="AW89" s="38"/>
      <c r="AX89" s="38"/>
      <c r="AY89" s="38"/>
      <c r="AZ89" s="55"/>
      <c r="BA89" s="58"/>
      <c r="BB89" s="58">
        <f t="shared" si="36"/>
        <v>0</v>
      </c>
      <c r="BC89" s="58">
        <f t="shared" si="36"/>
        <v>0</v>
      </c>
      <c r="BD89" s="58">
        <f t="shared" si="36"/>
        <v>0</v>
      </c>
      <c r="BE89" s="58">
        <f t="shared" si="35"/>
        <v>0</v>
      </c>
      <c r="BF89" s="58">
        <f t="shared" si="37"/>
        <v>0</v>
      </c>
      <c r="BG89" s="58">
        <f t="shared" si="38"/>
        <v>0</v>
      </c>
      <c r="BH89" s="58">
        <f t="shared" si="39"/>
        <v>0</v>
      </c>
      <c r="BI89" s="58">
        <f t="shared" si="40"/>
        <v>0</v>
      </c>
      <c r="BJ89" s="58">
        <f t="shared" si="41"/>
        <v>0</v>
      </c>
      <c r="BK89" s="58">
        <f t="shared" si="42"/>
        <v>0</v>
      </c>
      <c r="BL89" s="58">
        <f t="shared" si="43"/>
        <v>0</v>
      </c>
      <c r="BM89" s="58">
        <f t="shared" si="44"/>
        <v>0</v>
      </c>
      <c r="BN89" s="58">
        <f t="shared" si="45"/>
        <v>0</v>
      </c>
      <c r="BO89" s="58">
        <f t="shared" si="46"/>
        <v>0</v>
      </c>
      <c r="BP89" s="58">
        <f t="shared" si="47"/>
        <v>0</v>
      </c>
      <c r="BQ89" s="58">
        <f t="shared" si="48"/>
        <v>0</v>
      </c>
      <c r="BR89" s="58">
        <f t="shared" si="49"/>
        <v>0</v>
      </c>
      <c r="BS89" s="58">
        <f t="shared" si="50"/>
        <v>0</v>
      </c>
      <c r="BT89" s="58">
        <f t="shared" si="51"/>
        <v>0</v>
      </c>
      <c r="BU89" s="58">
        <f t="shared" si="52"/>
        <v>0</v>
      </c>
      <c r="BV89" s="58">
        <f t="shared" si="53"/>
        <v>0</v>
      </c>
      <c r="BW89" s="58">
        <f t="shared" si="54"/>
        <v>0</v>
      </c>
      <c r="BX89" s="58">
        <f t="shared" si="55"/>
        <v>0</v>
      </c>
      <c r="BY89" s="58">
        <f t="shared" si="56"/>
        <v>0</v>
      </c>
      <c r="BZ89" s="58">
        <f t="shared" si="57"/>
        <v>0</v>
      </c>
      <c r="CA89" s="58">
        <f t="shared" si="58"/>
        <v>0</v>
      </c>
      <c r="CB89" s="68">
        <f t="shared" si="59"/>
        <v>0</v>
      </c>
      <c r="CC89" s="58">
        <f t="shared" si="60"/>
        <v>0</v>
      </c>
      <c r="CD89" s="68">
        <f t="shared" si="61"/>
        <v>0</v>
      </c>
      <c r="CE89" s="58">
        <f t="shared" si="62"/>
        <v>0</v>
      </c>
      <c r="CF89" s="59">
        <f t="shared" si="63"/>
        <v>0</v>
      </c>
      <c r="CG89" s="59">
        <f t="shared" si="64"/>
        <v>0</v>
      </c>
    </row>
    <row r="90" spans="1:85" ht="18.600000000000001" customHeight="1" x14ac:dyDescent="0.15">
      <c r="A90" s="13">
        <v>69</v>
      </c>
      <c r="B90" s="191"/>
      <c r="C90" s="190"/>
      <c r="D90" s="190"/>
      <c r="E90" s="190"/>
      <c r="F90" s="190"/>
      <c r="G90" s="190"/>
      <c r="H90" s="190"/>
      <c r="I90" s="190"/>
      <c r="J90" s="14"/>
      <c r="K90" s="109"/>
      <c r="L90" s="110"/>
      <c r="M90" s="109"/>
      <c r="N90" s="110"/>
      <c r="O90" s="130"/>
      <c r="P90" s="131"/>
      <c r="Q90" s="5"/>
      <c r="R90" s="71"/>
      <c r="S90" s="74"/>
      <c r="T90" s="74"/>
      <c r="U90" s="71"/>
      <c r="V90" s="79"/>
      <c r="W90" s="17"/>
      <c r="X90" s="14"/>
      <c r="Y90" s="86"/>
      <c r="Z90" s="15"/>
      <c r="AA90" s="14"/>
      <c r="AB90" s="16"/>
      <c r="AC90" s="15"/>
      <c r="AD90" s="14"/>
      <c r="AE90" s="16"/>
      <c r="AF90" s="15"/>
      <c r="AG90" s="14"/>
      <c r="AH90" s="83"/>
      <c r="AI90" s="15"/>
      <c r="AJ90" s="14"/>
      <c r="AK90" s="16"/>
      <c r="AL90" s="15"/>
      <c r="AM90" s="14"/>
      <c r="AN90" s="16"/>
      <c r="AO90" s="102"/>
      <c r="AP90" s="103"/>
      <c r="AQ90" s="18">
        <f t="shared" si="65"/>
        <v>0</v>
      </c>
      <c r="AR90" s="19" t="str">
        <f t="shared" si="66"/>
        <v>OK</v>
      </c>
      <c r="AS90" s="20" t="str">
        <f t="shared" si="67"/>
        <v>-</v>
      </c>
      <c r="AT90" s="38"/>
      <c r="AU90" s="38"/>
      <c r="AV90" s="38"/>
      <c r="AW90" s="38"/>
      <c r="AX90" s="38"/>
      <c r="AY90" s="38"/>
      <c r="AZ90" s="55"/>
      <c r="BA90" s="58"/>
      <c r="BB90" s="58">
        <f t="shared" si="36"/>
        <v>0</v>
      </c>
      <c r="BC90" s="58">
        <f t="shared" si="36"/>
        <v>0</v>
      </c>
      <c r="BD90" s="58">
        <f t="shared" si="36"/>
        <v>0</v>
      </c>
      <c r="BE90" s="58">
        <f t="shared" si="35"/>
        <v>0</v>
      </c>
      <c r="BF90" s="58">
        <f t="shared" si="37"/>
        <v>0</v>
      </c>
      <c r="BG90" s="58">
        <f t="shared" si="38"/>
        <v>0</v>
      </c>
      <c r="BH90" s="58">
        <f t="shared" si="39"/>
        <v>0</v>
      </c>
      <c r="BI90" s="58">
        <f t="shared" si="40"/>
        <v>0</v>
      </c>
      <c r="BJ90" s="58">
        <f t="shared" si="41"/>
        <v>0</v>
      </c>
      <c r="BK90" s="58">
        <f t="shared" si="42"/>
        <v>0</v>
      </c>
      <c r="BL90" s="58">
        <f t="shared" si="43"/>
        <v>0</v>
      </c>
      <c r="BM90" s="58">
        <f t="shared" si="44"/>
        <v>0</v>
      </c>
      <c r="BN90" s="58">
        <f t="shared" si="45"/>
        <v>0</v>
      </c>
      <c r="BO90" s="58">
        <f t="shared" si="46"/>
        <v>0</v>
      </c>
      <c r="BP90" s="58">
        <f t="shared" si="47"/>
        <v>0</v>
      </c>
      <c r="BQ90" s="58">
        <f t="shared" si="48"/>
        <v>0</v>
      </c>
      <c r="BR90" s="58">
        <f t="shared" si="49"/>
        <v>0</v>
      </c>
      <c r="BS90" s="58">
        <f t="shared" si="50"/>
        <v>0</v>
      </c>
      <c r="BT90" s="58">
        <f t="shared" si="51"/>
        <v>0</v>
      </c>
      <c r="BU90" s="58">
        <f t="shared" si="52"/>
        <v>0</v>
      </c>
      <c r="BV90" s="58">
        <f t="shared" si="53"/>
        <v>0</v>
      </c>
      <c r="BW90" s="58">
        <f t="shared" si="54"/>
        <v>0</v>
      </c>
      <c r="BX90" s="58">
        <f t="shared" si="55"/>
        <v>0</v>
      </c>
      <c r="BY90" s="58">
        <f t="shared" si="56"/>
        <v>0</v>
      </c>
      <c r="BZ90" s="58">
        <f t="shared" si="57"/>
        <v>0</v>
      </c>
      <c r="CA90" s="58">
        <f t="shared" si="58"/>
        <v>0</v>
      </c>
      <c r="CB90" s="68">
        <f t="shared" si="59"/>
        <v>0</v>
      </c>
      <c r="CC90" s="58">
        <f t="shared" si="60"/>
        <v>0</v>
      </c>
      <c r="CD90" s="68">
        <f t="shared" si="61"/>
        <v>0</v>
      </c>
      <c r="CE90" s="58">
        <f t="shared" si="62"/>
        <v>0</v>
      </c>
      <c r="CF90" s="59">
        <f t="shared" si="63"/>
        <v>0</v>
      </c>
      <c r="CG90" s="59">
        <f t="shared" si="64"/>
        <v>0</v>
      </c>
    </row>
    <row r="91" spans="1:85" ht="18.600000000000001" customHeight="1" x14ac:dyDescent="0.15">
      <c r="A91" s="13">
        <v>70</v>
      </c>
      <c r="B91" s="191"/>
      <c r="C91" s="190"/>
      <c r="D91" s="190"/>
      <c r="E91" s="190"/>
      <c r="F91" s="190"/>
      <c r="G91" s="190"/>
      <c r="H91" s="190"/>
      <c r="I91" s="190"/>
      <c r="J91" s="14"/>
      <c r="K91" s="109"/>
      <c r="L91" s="110"/>
      <c r="M91" s="109"/>
      <c r="N91" s="110"/>
      <c r="O91" s="130"/>
      <c r="P91" s="131"/>
      <c r="Q91" s="5"/>
      <c r="R91" s="71"/>
      <c r="S91" s="74"/>
      <c r="T91" s="74"/>
      <c r="U91" s="71"/>
      <c r="V91" s="79"/>
      <c r="W91" s="17"/>
      <c r="X91" s="14"/>
      <c r="Y91" s="86"/>
      <c r="Z91" s="15"/>
      <c r="AA91" s="14"/>
      <c r="AB91" s="16"/>
      <c r="AC91" s="15"/>
      <c r="AD91" s="14"/>
      <c r="AE91" s="16"/>
      <c r="AF91" s="15"/>
      <c r="AG91" s="14"/>
      <c r="AH91" s="83"/>
      <c r="AI91" s="15"/>
      <c r="AJ91" s="14"/>
      <c r="AK91" s="16"/>
      <c r="AL91" s="15"/>
      <c r="AM91" s="14"/>
      <c r="AN91" s="16"/>
      <c r="AO91" s="102"/>
      <c r="AP91" s="103"/>
      <c r="AQ91" s="18">
        <f t="shared" si="65"/>
        <v>0</v>
      </c>
      <c r="AR91" s="19" t="str">
        <f t="shared" si="66"/>
        <v>OK</v>
      </c>
      <c r="AS91" s="20" t="str">
        <f t="shared" si="67"/>
        <v>-</v>
      </c>
      <c r="AT91" s="38"/>
      <c r="AU91" s="38"/>
      <c r="AV91" s="38"/>
      <c r="AW91" s="38"/>
      <c r="AX91" s="38"/>
      <c r="AY91" s="38"/>
      <c r="AZ91" s="55"/>
      <c r="BA91" s="58"/>
      <c r="BB91" s="58">
        <f t="shared" si="36"/>
        <v>0</v>
      </c>
      <c r="BC91" s="58">
        <f t="shared" si="36"/>
        <v>0</v>
      </c>
      <c r="BD91" s="58">
        <f t="shared" si="36"/>
        <v>0</v>
      </c>
      <c r="BE91" s="58">
        <f t="shared" si="35"/>
        <v>0</v>
      </c>
      <c r="BF91" s="58">
        <f t="shared" si="37"/>
        <v>0</v>
      </c>
      <c r="BG91" s="58">
        <f t="shared" si="38"/>
        <v>0</v>
      </c>
      <c r="BH91" s="58">
        <f t="shared" si="39"/>
        <v>0</v>
      </c>
      <c r="BI91" s="58">
        <f t="shared" si="40"/>
        <v>0</v>
      </c>
      <c r="BJ91" s="58">
        <f t="shared" si="41"/>
        <v>0</v>
      </c>
      <c r="BK91" s="58">
        <f t="shared" si="42"/>
        <v>0</v>
      </c>
      <c r="BL91" s="58">
        <f t="shared" si="43"/>
        <v>0</v>
      </c>
      <c r="BM91" s="58">
        <f t="shared" si="44"/>
        <v>0</v>
      </c>
      <c r="BN91" s="58">
        <f t="shared" si="45"/>
        <v>0</v>
      </c>
      <c r="BO91" s="58">
        <f t="shared" si="46"/>
        <v>0</v>
      </c>
      <c r="BP91" s="58">
        <f t="shared" si="47"/>
        <v>0</v>
      </c>
      <c r="BQ91" s="58">
        <f t="shared" si="48"/>
        <v>0</v>
      </c>
      <c r="BR91" s="58">
        <f t="shared" si="49"/>
        <v>0</v>
      </c>
      <c r="BS91" s="58">
        <f t="shared" si="50"/>
        <v>0</v>
      </c>
      <c r="BT91" s="58">
        <f t="shared" si="51"/>
        <v>0</v>
      </c>
      <c r="BU91" s="58">
        <f t="shared" si="52"/>
        <v>0</v>
      </c>
      <c r="BV91" s="58">
        <f t="shared" si="53"/>
        <v>0</v>
      </c>
      <c r="BW91" s="58">
        <f t="shared" si="54"/>
        <v>0</v>
      </c>
      <c r="BX91" s="58">
        <f t="shared" si="55"/>
        <v>0</v>
      </c>
      <c r="BY91" s="58">
        <f t="shared" si="56"/>
        <v>0</v>
      </c>
      <c r="BZ91" s="58">
        <f t="shared" si="57"/>
        <v>0</v>
      </c>
      <c r="CA91" s="58">
        <f t="shared" si="58"/>
        <v>0</v>
      </c>
      <c r="CB91" s="68">
        <f t="shared" si="59"/>
        <v>0</v>
      </c>
      <c r="CC91" s="58">
        <f t="shared" si="60"/>
        <v>0</v>
      </c>
      <c r="CD91" s="68">
        <f t="shared" si="61"/>
        <v>0</v>
      </c>
      <c r="CE91" s="58">
        <f t="shared" si="62"/>
        <v>0</v>
      </c>
      <c r="CF91" s="59">
        <f t="shared" si="63"/>
        <v>0</v>
      </c>
      <c r="CG91" s="59">
        <f t="shared" si="64"/>
        <v>0</v>
      </c>
    </row>
    <row r="92" spans="1:85" ht="18.600000000000001" customHeight="1" x14ac:dyDescent="0.15">
      <c r="A92" s="13">
        <v>71</v>
      </c>
      <c r="B92" s="191"/>
      <c r="C92" s="190"/>
      <c r="D92" s="190"/>
      <c r="E92" s="190"/>
      <c r="F92" s="190"/>
      <c r="G92" s="190"/>
      <c r="H92" s="190"/>
      <c r="I92" s="190"/>
      <c r="J92" s="14"/>
      <c r="K92" s="109"/>
      <c r="L92" s="110"/>
      <c r="M92" s="109"/>
      <c r="N92" s="110"/>
      <c r="O92" s="130"/>
      <c r="P92" s="131"/>
      <c r="Q92" s="5"/>
      <c r="R92" s="71"/>
      <c r="S92" s="74"/>
      <c r="T92" s="74"/>
      <c r="U92" s="71"/>
      <c r="V92" s="79"/>
      <c r="W92" s="17"/>
      <c r="X92" s="14"/>
      <c r="Y92" s="86"/>
      <c r="Z92" s="15"/>
      <c r="AA92" s="14"/>
      <c r="AB92" s="16"/>
      <c r="AC92" s="15"/>
      <c r="AD92" s="14"/>
      <c r="AE92" s="16"/>
      <c r="AF92" s="15"/>
      <c r="AG92" s="14"/>
      <c r="AH92" s="83"/>
      <c r="AI92" s="15"/>
      <c r="AJ92" s="14"/>
      <c r="AK92" s="16"/>
      <c r="AL92" s="15"/>
      <c r="AM92" s="14"/>
      <c r="AN92" s="16"/>
      <c r="AO92" s="102"/>
      <c r="AP92" s="103"/>
      <c r="AQ92" s="18">
        <f t="shared" si="65"/>
        <v>0</v>
      </c>
      <c r="AR92" s="19" t="str">
        <f t="shared" si="66"/>
        <v>OK</v>
      </c>
      <c r="AS92" s="20" t="str">
        <f t="shared" si="67"/>
        <v>-</v>
      </c>
      <c r="AT92" s="38"/>
      <c r="AU92" s="38"/>
      <c r="AV92" s="38"/>
      <c r="AW92" s="38"/>
      <c r="AX92" s="38"/>
      <c r="AY92" s="38"/>
      <c r="AZ92" s="55"/>
      <c r="BA92" s="58"/>
      <c r="BB92" s="58">
        <f t="shared" si="36"/>
        <v>0</v>
      </c>
      <c r="BC92" s="58">
        <f t="shared" si="36"/>
        <v>0</v>
      </c>
      <c r="BD92" s="58">
        <f t="shared" si="36"/>
        <v>0</v>
      </c>
      <c r="BE92" s="58">
        <f t="shared" si="35"/>
        <v>0</v>
      </c>
      <c r="BF92" s="58">
        <f t="shared" si="37"/>
        <v>0</v>
      </c>
      <c r="BG92" s="58">
        <f t="shared" si="38"/>
        <v>0</v>
      </c>
      <c r="BH92" s="58">
        <f t="shared" si="39"/>
        <v>0</v>
      </c>
      <c r="BI92" s="58">
        <f t="shared" si="40"/>
        <v>0</v>
      </c>
      <c r="BJ92" s="58">
        <f t="shared" si="41"/>
        <v>0</v>
      </c>
      <c r="BK92" s="58">
        <f t="shared" si="42"/>
        <v>0</v>
      </c>
      <c r="BL92" s="58">
        <f t="shared" si="43"/>
        <v>0</v>
      </c>
      <c r="BM92" s="58">
        <f t="shared" si="44"/>
        <v>0</v>
      </c>
      <c r="BN92" s="58">
        <f t="shared" si="45"/>
        <v>0</v>
      </c>
      <c r="BO92" s="58">
        <f t="shared" si="46"/>
        <v>0</v>
      </c>
      <c r="BP92" s="58">
        <f t="shared" si="47"/>
        <v>0</v>
      </c>
      <c r="BQ92" s="58">
        <f t="shared" si="48"/>
        <v>0</v>
      </c>
      <c r="BR92" s="58">
        <f t="shared" si="49"/>
        <v>0</v>
      </c>
      <c r="BS92" s="58">
        <f t="shared" si="50"/>
        <v>0</v>
      </c>
      <c r="BT92" s="58">
        <f t="shared" si="51"/>
        <v>0</v>
      </c>
      <c r="BU92" s="58">
        <f t="shared" si="52"/>
        <v>0</v>
      </c>
      <c r="BV92" s="58">
        <f t="shared" si="53"/>
        <v>0</v>
      </c>
      <c r="BW92" s="58">
        <f t="shared" si="54"/>
        <v>0</v>
      </c>
      <c r="BX92" s="58">
        <f t="shared" si="55"/>
        <v>0</v>
      </c>
      <c r="BY92" s="58">
        <f t="shared" si="56"/>
        <v>0</v>
      </c>
      <c r="BZ92" s="58">
        <f t="shared" si="57"/>
        <v>0</v>
      </c>
      <c r="CA92" s="58">
        <f t="shared" si="58"/>
        <v>0</v>
      </c>
      <c r="CB92" s="68">
        <f t="shared" si="59"/>
        <v>0</v>
      </c>
      <c r="CC92" s="58">
        <f t="shared" si="60"/>
        <v>0</v>
      </c>
      <c r="CD92" s="68">
        <f t="shared" si="61"/>
        <v>0</v>
      </c>
      <c r="CE92" s="58">
        <f t="shared" si="62"/>
        <v>0</v>
      </c>
      <c r="CF92" s="59">
        <f t="shared" si="63"/>
        <v>0</v>
      </c>
      <c r="CG92" s="59">
        <f t="shared" si="64"/>
        <v>0</v>
      </c>
    </row>
    <row r="93" spans="1:85" ht="18.600000000000001" customHeight="1" x14ac:dyDescent="0.15">
      <c r="A93" s="13">
        <v>72</v>
      </c>
      <c r="B93" s="191"/>
      <c r="C93" s="190"/>
      <c r="D93" s="190"/>
      <c r="E93" s="190"/>
      <c r="F93" s="190"/>
      <c r="G93" s="190"/>
      <c r="H93" s="190"/>
      <c r="I93" s="190"/>
      <c r="J93" s="14"/>
      <c r="K93" s="109"/>
      <c r="L93" s="110"/>
      <c r="M93" s="109"/>
      <c r="N93" s="110"/>
      <c r="O93" s="130"/>
      <c r="P93" s="131"/>
      <c r="Q93" s="5"/>
      <c r="R93" s="71"/>
      <c r="S93" s="74"/>
      <c r="T93" s="74"/>
      <c r="U93" s="71"/>
      <c r="V93" s="79"/>
      <c r="W93" s="17"/>
      <c r="X93" s="14"/>
      <c r="Y93" s="86"/>
      <c r="Z93" s="15"/>
      <c r="AA93" s="14"/>
      <c r="AB93" s="16"/>
      <c r="AC93" s="15"/>
      <c r="AD93" s="14"/>
      <c r="AE93" s="16"/>
      <c r="AF93" s="15"/>
      <c r="AG93" s="14"/>
      <c r="AH93" s="83"/>
      <c r="AI93" s="15"/>
      <c r="AJ93" s="14"/>
      <c r="AK93" s="16"/>
      <c r="AL93" s="15"/>
      <c r="AM93" s="14"/>
      <c r="AN93" s="16"/>
      <c r="AO93" s="102"/>
      <c r="AP93" s="103"/>
      <c r="AQ93" s="18">
        <f t="shared" si="65"/>
        <v>0</v>
      </c>
      <c r="AR93" s="19" t="str">
        <f t="shared" si="66"/>
        <v>OK</v>
      </c>
      <c r="AS93" s="20" t="str">
        <f t="shared" si="67"/>
        <v>-</v>
      </c>
      <c r="AT93" s="38"/>
      <c r="AU93" s="38"/>
      <c r="AV93" s="38"/>
      <c r="AW93" s="38"/>
      <c r="AX93" s="38"/>
      <c r="AY93" s="38"/>
      <c r="AZ93" s="55"/>
      <c r="BA93" s="58"/>
      <c r="BB93" s="58">
        <f t="shared" si="36"/>
        <v>0</v>
      </c>
      <c r="BC93" s="58">
        <f t="shared" si="36"/>
        <v>0</v>
      </c>
      <c r="BD93" s="58">
        <f t="shared" si="36"/>
        <v>0</v>
      </c>
      <c r="BE93" s="58">
        <f t="shared" si="35"/>
        <v>0</v>
      </c>
      <c r="BF93" s="58">
        <f t="shared" si="37"/>
        <v>0</v>
      </c>
      <c r="BG93" s="58">
        <f t="shared" si="38"/>
        <v>0</v>
      </c>
      <c r="BH93" s="58">
        <f t="shared" si="39"/>
        <v>0</v>
      </c>
      <c r="BI93" s="58">
        <f t="shared" si="40"/>
        <v>0</v>
      </c>
      <c r="BJ93" s="58">
        <f t="shared" si="41"/>
        <v>0</v>
      </c>
      <c r="BK93" s="58">
        <f t="shared" si="42"/>
        <v>0</v>
      </c>
      <c r="BL93" s="58">
        <f t="shared" si="43"/>
        <v>0</v>
      </c>
      <c r="BM93" s="58">
        <f t="shared" si="44"/>
        <v>0</v>
      </c>
      <c r="BN93" s="58">
        <f t="shared" si="45"/>
        <v>0</v>
      </c>
      <c r="BO93" s="58">
        <f t="shared" si="46"/>
        <v>0</v>
      </c>
      <c r="BP93" s="58">
        <f t="shared" si="47"/>
        <v>0</v>
      </c>
      <c r="BQ93" s="58">
        <f t="shared" si="48"/>
        <v>0</v>
      </c>
      <c r="BR93" s="58">
        <f t="shared" si="49"/>
        <v>0</v>
      </c>
      <c r="BS93" s="58">
        <f t="shared" si="50"/>
        <v>0</v>
      </c>
      <c r="BT93" s="58">
        <f t="shared" si="51"/>
        <v>0</v>
      </c>
      <c r="BU93" s="58">
        <f t="shared" si="52"/>
        <v>0</v>
      </c>
      <c r="BV93" s="58">
        <f t="shared" si="53"/>
        <v>0</v>
      </c>
      <c r="BW93" s="58">
        <f t="shared" si="54"/>
        <v>0</v>
      </c>
      <c r="BX93" s="58">
        <f t="shared" si="55"/>
        <v>0</v>
      </c>
      <c r="BY93" s="58">
        <f t="shared" si="56"/>
        <v>0</v>
      </c>
      <c r="BZ93" s="58">
        <f t="shared" si="57"/>
        <v>0</v>
      </c>
      <c r="CA93" s="58">
        <f t="shared" si="58"/>
        <v>0</v>
      </c>
      <c r="CB93" s="68">
        <f t="shared" si="59"/>
        <v>0</v>
      </c>
      <c r="CC93" s="58">
        <f t="shared" si="60"/>
        <v>0</v>
      </c>
      <c r="CD93" s="68">
        <f t="shared" si="61"/>
        <v>0</v>
      </c>
      <c r="CE93" s="58">
        <f t="shared" si="62"/>
        <v>0</v>
      </c>
      <c r="CF93" s="59">
        <f t="shared" si="63"/>
        <v>0</v>
      </c>
      <c r="CG93" s="59">
        <f t="shared" si="64"/>
        <v>0</v>
      </c>
    </row>
    <row r="94" spans="1:85" ht="18.600000000000001" customHeight="1" x14ac:dyDescent="0.15">
      <c r="A94" s="13">
        <v>73</v>
      </c>
      <c r="B94" s="191"/>
      <c r="C94" s="190"/>
      <c r="D94" s="190"/>
      <c r="E94" s="190"/>
      <c r="F94" s="190"/>
      <c r="G94" s="190"/>
      <c r="H94" s="190"/>
      <c r="I94" s="190"/>
      <c r="J94" s="14"/>
      <c r="K94" s="109"/>
      <c r="L94" s="110"/>
      <c r="M94" s="109"/>
      <c r="N94" s="110"/>
      <c r="O94" s="130"/>
      <c r="P94" s="131"/>
      <c r="Q94" s="5"/>
      <c r="R94" s="71"/>
      <c r="S94" s="74"/>
      <c r="T94" s="74"/>
      <c r="U94" s="71"/>
      <c r="V94" s="79"/>
      <c r="W94" s="17"/>
      <c r="X94" s="14"/>
      <c r="Y94" s="86"/>
      <c r="Z94" s="15"/>
      <c r="AA94" s="14"/>
      <c r="AB94" s="16"/>
      <c r="AC94" s="15"/>
      <c r="AD94" s="14"/>
      <c r="AE94" s="16"/>
      <c r="AF94" s="15"/>
      <c r="AG94" s="14"/>
      <c r="AH94" s="83"/>
      <c r="AI94" s="15"/>
      <c r="AJ94" s="14"/>
      <c r="AK94" s="16"/>
      <c r="AL94" s="15"/>
      <c r="AM94" s="14"/>
      <c r="AN94" s="16"/>
      <c r="AO94" s="102"/>
      <c r="AP94" s="103"/>
      <c r="AQ94" s="18">
        <f t="shared" si="65"/>
        <v>0</v>
      </c>
      <c r="AR94" s="19" t="str">
        <f t="shared" si="66"/>
        <v>OK</v>
      </c>
      <c r="AS94" s="20" t="str">
        <f t="shared" si="67"/>
        <v>-</v>
      </c>
      <c r="AT94" s="38"/>
      <c r="AU94" s="38"/>
      <c r="AV94" s="38"/>
      <c r="AW94" s="38"/>
      <c r="AX94" s="38"/>
      <c r="AY94" s="38"/>
      <c r="AZ94" s="55"/>
      <c r="BA94" s="58"/>
      <c r="BB94" s="58">
        <f t="shared" si="36"/>
        <v>0</v>
      </c>
      <c r="BC94" s="58">
        <f t="shared" si="36"/>
        <v>0</v>
      </c>
      <c r="BD94" s="58">
        <f t="shared" si="36"/>
        <v>0</v>
      </c>
      <c r="BE94" s="58">
        <f t="shared" si="35"/>
        <v>0</v>
      </c>
      <c r="BF94" s="58">
        <f t="shared" si="37"/>
        <v>0</v>
      </c>
      <c r="BG94" s="58">
        <f t="shared" si="38"/>
        <v>0</v>
      </c>
      <c r="BH94" s="58">
        <f t="shared" si="39"/>
        <v>0</v>
      </c>
      <c r="BI94" s="58">
        <f t="shared" si="40"/>
        <v>0</v>
      </c>
      <c r="BJ94" s="58">
        <f t="shared" si="41"/>
        <v>0</v>
      </c>
      <c r="BK94" s="58">
        <f t="shared" si="42"/>
        <v>0</v>
      </c>
      <c r="BL94" s="58">
        <f t="shared" si="43"/>
        <v>0</v>
      </c>
      <c r="BM94" s="58">
        <f t="shared" si="44"/>
        <v>0</v>
      </c>
      <c r="BN94" s="58">
        <f t="shared" si="45"/>
        <v>0</v>
      </c>
      <c r="BO94" s="58">
        <f t="shared" si="46"/>
        <v>0</v>
      </c>
      <c r="BP94" s="58">
        <f t="shared" si="47"/>
        <v>0</v>
      </c>
      <c r="BQ94" s="58">
        <f t="shared" si="48"/>
        <v>0</v>
      </c>
      <c r="BR94" s="58">
        <f t="shared" si="49"/>
        <v>0</v>
      </c>
      <c r="BS94" s="58">
        <f t="shared" si="50"/>
        <v>0</v>
      </c>
      <c r="BT94" s="58">
        <f t="shared" si="51"/>
        <v>0</v>
      </c>
      <c r="BU94" s="58">
        <f t="shared" si="52"/>
        <v>0</v>
      </c>
      <c r="BV94" s="58">
        <f t="shared" si="53"/>
        <v>0</v>
      </c>
      <c r="BW94" s="58">
        <f t="shared" si="54"/>
        <v>0</v>
      </c>
      <c r="BX94" s="58">
        <f t="shared" si="55"/>
        <v>0</v>
      </c>
      <c r="BY94" s="58">
        <f t="shared" si="56"/>
        <v>0</v>
      </c>
      <c r="BZ94" s="58">
        <f t="shared" si="57"/>
        <v>0</v>
      </c>
      <c r="CA94" s="58">
        <f t="shared" si="58"/>
        <v>0</v>
      </c>
      <c r="CB94" s="68">
        <f t="shared" si="59"/>
        <v>0</v>
      </c>
      <c r="CC94" s="58">
        <f t="shared" si="60"/>
        <v>0</v>
      </c>
      <c r="CD94" s="68">
        <f t="shared" si="61"/>
        <v>0</v>
      </c>
      <c r="CE94" s="58">
        <f t="shared" si="62"/>
        <v>0</v>
      </c>
      <c r="CF94" s="59">
        <f t="shared" si="63"/>
        <v>0</v>
      </c>
      <c r="CG94" s="59">
        <f t="shared" si="64"/>
        <v>0</v>
      </c>
    </row>
    <row r="95" spans="1:85" ht="18.600000000000001" customHeight="1" x14ac:dyDescent="0.15">
      <c r="A95" s="13">
        <v>74</v>
      </c>
      <c r="B95" s="191"/>
      <c r="C95" s="190"/>
      <c r="D95" s="190"/>
      <c r="E95" s="190"/>
      <c r="F95" s="190"/>
      <c r="G95" s="190"/>
      <c r="H95" s="190"/>
      <c r="I95" s="190"/>
      <c r="J95" s="14"/>
      <c r="K95" s="109"/>
      <c r="L95" s="110"/>
      <c r="M95" s="109"/>
      <c r="N95" s="110"/>
      <c r="O95" s="130"/>
      <c r="P95" s="131"/>
      <c r="Q95" s="5"/>
      <c r="R95" s="71"/>
      <c r="S95" s="74"/>
      <c r="T95" s="74"/>
      <c r="U95" s="71"/>
      <c r="V95" s="79"/>
      <c r="W95" s="17"/>
      <c r="X95" s="14"/>
      <c r="Y95" s="86"/>
      <c r="Z95" s="15"/>
      <c r="AA95" s="14"/>
      <c r="AB95" s="16"/>
      <c r="AC95" s="15"/>
      <c r="AD95" s="14"/>
      <c r="AE95" s="16"/>
      <c r="AF95" s="15"/>
      <c r="AG95" s="14"/>
      <c r="AH95" s="83"/>
      <c r="AI95" s="15"/>
      <c r="AJ95" s="14"/>
      <c r="AK95" s="16"/>
      <c r="AL95" s="15"/>
      <c r="AM95" s="14"/>
      <c r="AN95" s="16"/>
      <c r="AO95" s="102"/>
      <c r="AP95" s="103"/>
      <c r="AQ95" s="18">
        <f t="shared" si="65"/>
        <v>0</v>
      </c>
      <c r="AR95" s="19" t="str">
        <f t="shared" si="66"/>
        <v>OK</v>
      </c>
      <c r="AS95" s="20" t="str">
        <f t="shared" si="67"/>
        <v>-</v>
      </c>
      <c r="AT95" s="38"/>
      <c r="AU95" s="38"/>
      <c r="AV95" s="38"/>
      <c r="AW95" s="38"/>
      <c r="AX95" s="38"/>
      <c r="AY95" s="38"/>
      <c r="AZ95" s="55"/>
      <c r="BA95" s="58"/>
      <c r="BB95" s="58">
        <f t="shared" si="36"/>
        <v>0</v>
      </c>
      <c r="BC95" s="58">
        <f t="shared" si="36"/>
        <v>0</v>
      </c>
      <c r="BD95" s="58">
        <f t="shared" si="36"/>
        <v>0</v>
      </c>
      <c r="BE95" s="58">
        <f t="shared" si="35"/>
        <v>0</v>
      </c>
      <c r="BF95" s="58">
        <f t="shared" si="37"/>
        <v>0</v>
      </c>
      <c r="BG95" s="58">
        <f t="shared" si="38"/>
        <v>0</v>
      </c>
      <c r="BH95" s="58">
        <f t="shared" si="39"/>
        <v>0</v>
      </c>
      <c r="BI95" s="58">
        <f t="shared" si="40"/>
        <v>0</v>
      </c>
      <c r="BJ95" s="58">
        <f t="shared" si="41"/>
        <v>0</v>
      </c>
      <c r="BK95" s="58">
        <f t="shared" si="42"/>
        <v>0</v>
      </c>
      <c r="BL95" s="58">
        <f t="shared" si="43"/>
        <v>0</v>
      </c>
      <c r="BM95" s="58">
        <f t="shared" si="44"/>
        <v>0</v>
      </c>
      <c r="BN95" s="58">
        <f t="shared" si="45"/>
        <v>0</v>
      </c>
      <c r="BO95" s="58">
        <f t="shared" si="46"/>
        <v>0</v>
      </c>
      <c r="BP95" s="58">
        <f t="shared" si="47"/>
        <v>0</v>
      </c>
      <c r="BQ95" s="58">
        <f t="shared" si="48"/>
        <v>0</v>
      </c>
      <c r="BR95" s="58">
        <f t="shared" si="49"/>
        <v>0</v>
      </c>
      <c r="BS95" s="58">
        <f t="shared" si="50"/>
        <v>0</v>
      </c>
      <c r="BT95" s="58">
        <f t="shared" si="51"/>
        <v>0</v>
      </c>
      <c r="BU95" s="58">
        <f t="shared" si="52"/>
        <v>0</v>
      </c>
      <c r="BV95" s="58">
        <f t="shared" si="53"/>
        <v>0</v>
      </c>
      <c r="BW95" s="58">
        <f t="shared" si="54"/>
        <v>0</v>
      </c>
      <c r="BX95" s="58">
        <f t="shared" si="55"/>
        <v>0</v>
      </c>
      <c r="BY95" s="58">
        <f t="shared" si="56"/>
        <v>0</v>
      </c>
      <c r="BZ95" s="58">
        <f t="shared" si="57"/>
        <v>0</v>
      </c>
      <c r="CA95" s="58">
        <f t="shared" si="58"/>
        <v>0</v>
      </c>
      <c r="CB95" s="68">
        <f t="shared" si="59"/>
        <v>0</v>
      </c>
      <c r="CC95" s="58">
        <f t="shared" si="60"/>
        <v>0</v>
      </c>
      <c r="CD95" s="68">
        <f t="shared" si="61"/>
        <v>0</v>
      </c>
      <c r="CE95" s="58">
        <f t="shared" si="62"/>
        <v>0</v>
      </c>
      <c r="CF95" s="59">
        <f t="shared" si="63"/>
        <v>0</v>
      </c>
      <c r="CG95" s="59">
        <f t="shared" si="64"/>
        <v>0</v>
      </c>
    </row>
    <row r="96" spans="1:85" ht="18.600000000000001" customHeight="1" x14ac:dyDescent="0.15">
      <c r="A96" s="13">
        <v>75</v>
      </c>
      <c r="B96" s="191"/>
      <c r="C96" s="190"/>
      <c r="D96" s="190"/>
      <c r="E96" s="190"/>
      <c r="F96" s="190"/>
      <c r="G96" s="190"/>
      <c r="H96" s="190"/>
      <c r="I96" s="190"/>
      <c r="J96" s="14"/>
      <c r="K96" s="109"/>
      <c r="L96" s="110"/>
      <c r="M96" s="109"/>
      <c r="N96" s="110"/>
      <c r="O96" s="130"/>
      <c r="P96" s="131"/>
      <c r="Q96" s="5"/>
      <c r="R96" s="71"/>
      <c r="S96" s="74"/>
      <c r="T96" s="74"/>
      <c r="U96" s="71"/>
      <c r="V96" s="79"/>
      <c r="W96" s="17"/>
      <c r="X96" s="14"/>
      <c r="Y96" s="86"/>
      <c r="Z96" s="15"/>
      <c r="AA96" s="14"/>
      <c r="AB96" s="16"/>
      <c r="AC96" s="15"/>
      <c r="AD96" s="14"/>
      <c r="AE96" s="16"/>
      <c r="AF96" s="15"/>
      <c r="AG96" s="14"/>
      <c r="AH96" s="83"/>
      <c r="AI96" s="15"/>
      <c r="AJ96" s="14"/>
      <c r="AK96" s="16"/>
      <c r="AL96" s="15"/>
      <c r="AM96" s="14"/>
      <c r="AN96" s="16"/>
      <c r="AO96" s="102"/>
      <c r="AP96" s="103"/>
      <c r="AQ96" s="18">
        <f t="shared" si="65"/>
        <v>0</v>
      </c>
      <c r="AR96" s="19" t="str">
        <f t="shared" si="66"/>
        <v>OK</v>
      </c>
      <c r="AS96" s="20" t="str">
        <f t="shared" si="67"/>
        <v>-</v>
      </c>
      <c r="AT96" s="38"/>
      <c r="AU96" s="38"/>
      <c r="AV96" s="38"/>
      <c r="AW96" s="38"/>
      <c r="AX96" s="38"/>
      <c r="AY96" s="38"/>
      <c r="AZ96" s="55"/>
      <c r="BA96" s="58"/>
      <c r="BB96" s="58">
        <f t="shared" si="36"/>
        <v>0</v>
      </c>
      <c r="BC96" s="58">
        <f t="shared" si="36"/>
        <v>0</v>
      </c>
      <c r="BD96" s="58">
        <f t="shared" si="36"/>
        <v>0</v>
      </c>
      <c r="BE96" s="58">
        <f t="shared" si="35"/>
        <v>0</v>
      </c>
      <c r="BF96" s="58">
        <f t="shared" si="37"/>
        <v>0</v>
      </c>
      <c r="BG96" s="58">
        <f t="shared" si="38"/>
        <v>0</v>
      </c>
      <c r="BH96" s="58">
        <f t="shared" si="39"/>
        <v>0</v>
      </c>
      <c r="BI96" s="58">
        <f t="shared" si="40"/>
        <v>0</v>
      </c>
      <c r="BJ96" s="58">
        <f t="shared" si="41"/>
        <v>0</v>
      </c>
      <c r="BK96" s="58">
        <f t="shared" si="42"/>
        <v>0</v>
      </c>
      <c r="BL96" s="58">
        <f t="shared" si="43"/>
        <v>0</v>
      </c>
      <c r="BM96" s="58">
        <f t="shared" si="44"/>
        <v>0</v>
      </c>
      <c r="BN96" s="58">
        <f t="shared" si="45"/>
        <v>0</v>
      </c>
      <c r="BO96" s="58">
        <f t="shared" si="46"/>
        <v>0</v>
      </c>
      <c r="BP96" s="58">
        <f t="shared" si="47"/>
        <v>0</v>
      </c>
      <c r="BQ96" s="58">
        <f t="shared" si="48"/>
        <v>0</v>
      </c>
      <c r="BR96" s="58">
        <f t="shared" si="49"/>
        <v>0</v>
      </c>
      <c r="BS96" s="58">
        <f t="shared" si="50"/>
        <v>0</v>
      </c>
      <c r="BT96" s="58">
        <f t="shared" si="51"/>
        <v>0</v>
      </c>
      <c r="BU96" s="58">
        <f t="shared" si="52"/>
        <v>0</v>
      </c>
      <c r="BV96" s="58">
        <f t="shared" si="53"/>
        <v>0</v>
      </c>
      <c r="BW96" s="58">
        <f t="shared" si="54"/>
        <v>0</v>
      </c>
      <c r="BX96" s="58">
        <f t="shared" si="55"/>
        <v>0</v>
      </c>
      <c r="BY96" s="58">
        <f t="shared" si="56"/>
        <v>0</v>
      </c>
      <c r="BZ96" s="58">
        <f t="shared" si="57"/>
        <v>0</v>
      </c>
      <c r="CA96" s="58">
        <f t="shared" si="58"/>
        <v>0</v>
      </c>
      <c r="CB96" s="68">
        <f t="shared" si="59"/>
        <v>0</v>
      </c>
      <c r="CC96" s="58">
        <f t="shared" si="60"/>
        <v>0</v>
      </c>
      <c r="CD96" s="68">
        <f t="shared" si="61"/>
        <v>0</v>
      </c>
      <c r="CE96" s="58">
        <f t="shared" si="62"/>
        <v>0</v>
      </c>
      <c r="CF96" s="59">
        <f t="shared" si="63"/>
        <v>0</v>
      </c>
      <c r="CG96" s="59">
        <f t="shared" si="64"/>
        <v>0</v>
      </c>
    </row>
    <row r="97" spans="1:85" ht="18.600000000000001" customHeight="1" x14ac:dyDescent="0.15">
      <c r="A97" s="13">
        <v>76</v>
      </c>
      <c r="B97" s="191"/>
      <c r="C97" s="190"/>
      <c r="D97" s="190"/>
      <c r="E97" s="190"/>
      <c r="F97" s="190"/>
      <c r="G97" s="190"/>
      <c r="H97" s="190"/>
      <c r="I97" s="190"/>
      <c r="J97" s="14"/>
      <c r="K97" s="109"/>
      <c r="L97" s="110"/>
      <c r="M97" s="109"/>
      <c r="N97" s="110"/>
      <c r="O97" s="130"/>
      <c r="P97" s="131"/>
      <c r="Q97" s="5"/>
      <c r="R97" s="71"/>
      <c r="S97" s="74"/>
      <c r="T97" s="74"/>
      <c r="U97" s="71"/>
      <c r="V97" s="79"/>
      <c r="W97" s="17"/>
      <c r="X97" s="14"/>
      <c r="Y97" s="86"/>
      <c r="Z97" s="15"/>
      <c r="AA97" s="14"/>
      <c r="AB97" s="16"/>
      <c r="AC97" s="15"/>
      <c r="AD97" s="14"/>
      <c r="AE97" s="16"/>
      <c r="AF97" s="15"/>
      <c r="AG97" s="14"/>
      <c r="AH97" s="83"/>
      <c r="AI97" s="15"/>
      <c r="AJ97" s="14"/>
      <c r="AK97" s="16"/>
      <c r="AL97" s="15"/>
      <c r="AM97" s="14"/>
      <c r="AN97" s="16"/>
      <c r="AO97" s="102"/>
      <c r="AP97" s="103"/>
      <c r="AQ97" s="18">
        <f t="shared" si="65"/>
        <v>0</v>
      </c>
      <c r="AR97" s="19" t="str">
        <f t="shared" si="66"/>
        <v>OK</v>
      </c>
      <c r="AS97" s="20" t="str">
        <f t="shared" si="67"/>
        <v>-</v>
      </c>
      <c r="AT97" s="38"/>
      <c r="AU97" s="38"/>
      <c r="AV97" s="38"/>
      <c r="AW97" s="38"/>
      <c r="AX97" s="38"/>
      <c r="AY97" s="38"/>
      <c r="AZ97" s="55"/>
      <c r="BA97" s="58"/>
      <c r="BB97" s="58">
        <f t="shared" si="36"/>
        <v>0</v>
      </c>
      <c r="BC97" s="58">
        <f t="shared" si="36"/>
        <v>0</v>
      </c>
      <c r="BD97" s="58">
        <f t="shared" si="36"/>
        <v>0</v>
      </c>
      <c r="BE97" s="58">
        <f t="shared" si="35"/>
        <v>0</v>
      </c>
      <c r="BF97" s="58">
        <f t="shared" si="37"/>
        <v>0</v>
      </c>
      <c r="BG97" s="58">
        <f t="shared" si="38"/>
        <v>0</v>
      </c>
      <c r="BH97" s="58">
        <f t="shared" si="39"/>
        <v>0</v>
      </c>
      <c r="BI97" s="58">
        <f t="shared" si="40"/>
        <v>0</v>
      </c>
      <c r="BJ97" s="58">
        <f t="shared" si="41"/>
        <v>0</v>
      </c>
      <c r="BK97" s="58">
        <f t="shared" si="42"/>
        <v>0</v>
      </c>
      <c r="BL97" s="58">
        <f t="shared" si="43"/>
        <v>0</v>
      </c>
      <c r="BM97" s="58">
        <f t="shared" si="44"/>
        <v>0</v>
      </c>
      <c r="BN97" s="58">
        <f t="shared" si="45"/>
        <v>0</v>
      </c>
      <c r="BO97" s="58">
        <f t="shared" si="46"/>
        <v>0</v>
      </c>
      <c r="BP97" s="58">
        <f t="shared" si="47"/>
        <v>0</v>
      </c>
      <c r="BQ97" s="58">
        <f t="shared" si="48"/>
        <v>0</v>
      </c>
      <c r="BR97" s="58">
        <f t="shared" si="49"/>
        <v>0</v>
      </c>
      <c r="BS97" s="58">
        <f t="shared" si="50"/>
        <v>0</v>
      </c>
      <c r="BT97" s="58">
        <f t="shared" si="51"/>
        <v>0</v>
      </c>
      <c r="BU97" s="58">
        <f t="shared" si="52"/>
        <v>0</v>
      </c>
      <c r="BV97" s="58">
        <f t="shared" si="53"/>
        <v>0</v>
      </c>
      <c r="BW97" s="58">
        <f t="shared" si="54"/>
        <v>0</v>
      </c>
      <c r="BX97" s="58">
        <f t="shared" si="55"/>
        <v>0</v>
      </c>
      <c r="BY97" s="58">
        <f t="shared" si="56"/>
        <v>0</v>
      </c>
      <c r="BZ97" s="58">
        <f t="shared" si="57"/>
        <v>0</v>
      </c>
      <c r="CA97" s="58">
        <f t="shared" si="58"/>
        <v>0</v>
      </c>
      <c r="CB97" s="68">
        <f t="shared" si="59"/>
        <v>0</v>
      </c>
      <c r="CC97" s="58">
        <f t="shared" si="60"/>
        <v>0</v>
      </c>
      <c r="CD97" s="68">
        <f t="shared" si="61"/>
        <v>0</v>
      </c>
      <c r="CE97" s="58">
        <f t="shared" si="62"/>
        <v>0</v>
      </c>
      <c r="CF97" s="59">
        <f t="shared" si="63"/>
        <v>0</v>
      </c>
      <c r="CG97" s="59">
        <f t="shared" si="64"/>
        <v>0</v>
      </c>
    </row>
    <row r="98" spans="1:85" ht="18.600000000000001" customHeight="1" x14ac:dyDescent="0.15">
      <c r="A98" s="13">
        <v>77</v>
      </c>
      <c r="B98" s="191"/>
      <c r="C98" s="190"/>
      <c r="D98" s="190"/>
      <c r="E98" s="190"/>
      <c r="F98" s="190"/>
      <c r="G98" s="190"/>
      <c r="H98" s="190"/>
      <c r="I98" s="190"/>
      <c r="J98" s="14"/>
      <c r="K98" s="109"/>
      <c r="L98" s="110"/>
      <c r="M98" s="109"/>
      <c r="N98" s="110"/>
      <c r="O98" s="130"/>
      <c r="P98" s="131"/>
      <c r="Q98" s="5"/>
      <c r="R98" s="71"/>
      <c r="S98" s="74"/>
      <c r="T98" s="74"/>
      <c r="U98" s="71"/>
      <c r="V98" s="79"/>
      <c r="W98" s="17"/>
      <c r="X98" s="14"/>
      <c r="Y98" s="86"/>
      <c r="Z98" s="15"/>
      <c r="AA98" s="14"/>
      <c r="AB98" s="16"/>
      <c r="AC98" s="15"/>
      <c r="AD98" s="14"/>
      <c r="AE98" s="16"/>
      <c r="AF98" s="15"/>
      <c r="AG98" s="14"/>
      <c r="AH98" s="83"/>
      <c r="AI98" s="15"/>
      <c r="AJ98" s="14"/>
      <c r="AK98" s="16"/>
      <c r="AL98" s="15"/>
      <c r="AM98" s="14"/>
      <c r="AN98" s="16"/>
      <c r="AO98" s="102"/>
      <c r="AP98" s="103"/>
      <c r="AQ98" s="18">
        <f t="shared" si="65"/>
        <v>0</v>
      </c>
      <c r="AR98" s="19" t="str">
        <f t="shared" si="66"/>
        <v>OK</v>
      </c>
      <c r="AS98" s="20" t="str">
        <f t="shared" si="67"/>
        <v>-</v>
      </c>
      <c r="AT98" s="38"/>
      <c r="AU98" s="38"/>
      <c r="AV98" s="38"/>
      <c r="AW98" s="38"/>
      <c r="AX98" s="38"/>
      <c r="AY98" s="38"/>
      <c r="AZ98" s="55"/>
      <c r="BA98" s="58"/>
      <c r="BB98" s="58">
        <f t="shared" si="36"/>
        <v>0</v>
      </c>
      <c r="BC98" s="58">
        <f t="shared" si="36"/>
        <v>0</v>
      </c>
      <c r="BD98" s="58">
        <f t="shared" si="36"/>
        <v>0</v>
      </c>
      <c r="BE98" s="58">
        <f t="shared" si="35"/>
        <v>0</v>
      </c>
      <c r="BF98" s="58">
        <f t="shared" si="37"/>
        <v>0</v>
      </c>
      <c r="BG98" s="58">
        <f t="shared" si="38"/>
        <v>0</v>
      </c>
      <c r="BH98" s="58">
        <f t="shared" si="39"/>
        <v>0</v>
      </c>
      <c r="BI98" s="58">
        <f t="shared" si="40"/>
        <v>0</v>
      </c>
      <c r="BJ98" s="58">
        <f t="shared" si="41"/>
        <v>0</v>
      </c>
      <c r="BK98" s="58">
        <f t="shared" si="42"/>
        <v>0</v>
      </c>
      <c r="BL98" s="58">
        <f t="shared" si="43"/>
        <v>0</v>
      </c>
      <c r="BM98" s="58">
        <f t="shared" si="44"/>
        <v>0</v>
      </c>
      <c r="BN98" s="58">
        <f t="shared" si="45"/>
        <v>0</v>
      </c>
      <c r="BO98" s="58">
        <f t="shared" si="46"/>
        <v>0</v>
      </c>
      <c r="BP98" s="58">
        <f t="shared" si="47"/>
        <v>0</v>
      </c>
      <c r="BQ98" s="58">
        <f t="shared" si="48"/>
        <v>0</v>
      </c>
      <c r="BR98" s="58">
        <f t="shared" si="49"/>
        <v>0</v>
      </c>
      <c r="BS98" s="58">
        <f t="shared" si="50"/>
        <v>0</v>
      </c>
      <c r="BT98" s="58">
        <f t="shared" si="51"/>
        <v>0</v>
      </c>
      <c r="BU98" s="58">
        <f t="shared" si="52"/>
        <v>0</v>
      </c>
      <c r="BV98" s="58">
        <f t="shared" si="53"/>
        <v>0</v>
      </c>
      <c r="BW98" s="58">
        <f t="shared" si="54"/>
        <v>0</v>
      </c>
      <c r="BX98" s="58">
        <f t="shared" si="55"/>
        <v>0</v>
      </c>
      <c r="BY98" s="58">
        <f t="shared" si="56"/>
        <v>0</v>
      </c>
      <c r="BZ98" s="58">
        <f t="shared" si="57"/>
        <v>0</v>
      </c>
      <c r="CA98" s="58">
        <f t="shared" si="58"/>
        <v>0</v>
      </c>
      <c r="CB98" s="68">
        <f t="shared" si="59"/>
        <v>0</v>
      </c>
      <c r="CC98" s="58">
        <f t="shared" si="60"/>
        <v>0</v>
      </c>
      <c r="CD98" s="68">
        <f t="shared" si="61"/>
        <v>0</v>
      </c>
      <c r="CE98" s="58">
        <f t="shared" si="62"/>
        <v>0</v>
      </c>
      <c r="CF98" s="59">
        <f t="shared" si="63"/>
        <v>0</v>
      </c>
      <c r="CG98" s="59">
        <f t="shared" si="64"/>
        <v>0</v>
      </c>
    </row>
    <row r="99" spans="1:85" ht="18.600000000000001" customHeight="1" x14ac:dyDescent="0.15">
      <c r="A99" s="13">
        <v>78</v>
      </c>
      <c r="B99" s="191"/>
      <c r="C99" s="190"/>
      <c r="D99" s="190"/>
      <c r="E99" s="190"/>
      <c r="F99" s="190"/>
      <c r="G99" s="190"/>
      <c r="H99" s="190"/>
      <c r="I99" s="190"/>
      <c r="J99" s="14"/>
      <c r="K99" s="109"/>
      <c r="L99" s="110"/>
      <c r="M99" s="109"/>
      <c r="N99" s="110"/>
      <c r="O99" s="130"/>
      <c r="P99" s="131"/>
      <c r="Q99" s="5"/>
      <c r="R99" s="71"/>
      <c r="S99" s="74"/>
      <c r="T99" s="74"/>
      <c r="U99" s="71"/>
      <c r="V99" s="79"/>
      <c r="W99" s="17"/>
      <c r="X99" s="14"/>
      <c r="Y99" s="86"/>
      <c r="Z99" s="15"/>
      <c r="AA99" s="14"/>
      <c r="AB99" s="16"/>
      <c r="AC99" s="15"/>
      <c r="AD99" s="14"/>
      <c r="AE99" s="16"/>
      <c r="AF99" s="15"/>
      <c r="AG99" s="14"/>
      <c r="AH99" s="83"/>
      <c r="AI99" s="15"/>
      <c r="AJ99" s="14"/>
      <c r="AK99" s="16"/>
      <c r="AL99" s="15"/>
      <c r="AM99" s="14"/>
      <c r="AN99" s="16"/>
      <c r="AO99" s="102"/>
      <c r="AP99" s="103"/>
      <c r="AQ99" s="18">
        <f t="shared" si="65"/>
        <v>0</v>
      </c>
      <c r="AR99" s="19" t="str">
        <f t="shared" si="66"/>
        <v>OK</v>
      </c>
      <c r="AS99" s="20" t="str">
        <f t="shared" si="67"/>
        <v>-</v>
      </c>
      <c r="AT99" s="38"/>
      <c r="AU99" s="38"/>
      <c r="AV99" s="38"/>
      <c r="AW99" s="38"/>
      <c r="AX99" s="38"/>
      <c r="AY99" s="38"/>
      <c r="AZ99" s="55"/>
      <c r="BA99" s="58"/>
      <c r="BB99" s="58">
        <f t="shared" si="36"/>
        <v>0</v>
      </c>
      <c r="BC99" s="58">
        <f t="shared" si="36"/>
        <v>0</v>
      </c>
      <c r="BD99" s="58">
        <f t="shared" si="36"/>
        <v>0</v>
      </c>
      <c r="BE99" s="58">
        <f t="shared" si="35"/>
        <v>0</v>
      </c>
      <c r="BF99" s="58">
        <f t="shared" si="37"/>
        <v>0</v>
      </c>
      <c r="BG99" s="58">
        <f t="shared" si="38"/>
        <v>0</v>
      </c>
      <c r="BH99" s="58">
        <f t="shared" si="39"/>
        <v>0</v>
      </c>
      <c r="BI99" s="58">
        <f t="shared" si="40"/>
        <v>0</v>
      </c>
      <c r="BJ99" s="58">
        <f t="shared" si="41"/>
        <v>0</v>
      </c>
      <c r="BK99" s="58">
        <f t="shared" si="42"/>
        <v>0</v>
      </c>
      <c r="BL99" s="58">
        <f t="shared" si="43"/>
        <v>0</v>
      </c>
      <c r="BM99" s="58">
        <f t="shared" si="44"/>
        <v>0</v>
      </c>
      <c r="BN99" s="58">
        <f t="shared" si="45"/>
        <v>0</v>
      </c>
      <c r="BO99" s="58">
        <f t="shared" si="46"/>
        <v>0</v>
      </c>
      <c r="BP99" s="58">
        <f t="shared" si="47"/>
        <v>0</v>
      </c>
      <c r="BQ99" s="58">
        <f t="shared" si="48"/>
        <v>0</v>
      </c>
      <c r="BR99" s="58">
        <f t="shared" si="49"/>
        <v>0</v>
      </c>
      <c r="BS99" s="58">
        <f t="shared" si="50"/>
        <v>0</v>
      </c>
      <c r="BT99" s="58">
        <f t="shared" si="51"/>
        <v>0</v>
      </c>
      <c r="BU99" s="58">
        <f t="shared" si="52"/>
        <v>0</v>
      </c>
      <c r="BV99" s="58">
        <f t="shared" si="53"/>
        <v>0</v>
      </c>
      <c r="BW99" s="58">
        <f t="shared" si="54"/>
        <v>0</v>
      </c>
      <c r="BX99" s="58">
        <f t="shared" si="55"/>
        <v>0</v>
      </c>
      <c r="BY99" s="58">
        <f t="shared" si="56"/>
        <v>0</v>
      </c>
      <c r="BZ99" s="58">
        <f t="shared" si="57"/>
        <v>0</v>
      </c>
      <c r="CA99" s="58">
        <f t="shared" si="58"/>
        <v>0</v>
      </c>
      <c r="CB99" s="68">
        <f t="shared" si="59"/>
        <v>0</v>
      </c>
      <c r="CC99" s="58">
        <f t="shared" si="60"/>
        <v>0</v>
      </c>
      <c r="CD99" s="68">
        <f t="shared" si="61"/>
        <v>0</v>
      </c>
      <c r="CE99" s="58">
        <f t="shared" si="62"/>
        <v>0</v>
      </c>
      <c r="CF99" s="59">
        <f t="shared" si="63"/>
        <v>0</v>
      </c>
      <c r="CG99" s="59">
        <f t="shared" si="64"/>
        <v>0</v>
      </c>
    </row>
    <row r="100" spans="1:85" ht="18.600000000000001" customHeight="1" x14ac:dyDescent="0.15">
      <c r="A100" s="13">
        <v>79</v>
      </c>
      <c r="B100" s="191"/>
      <c r="C100" s="190"/>
      <c r="D100" s="190"/>
      <c r="E100" s="190"/>
      <c r="F100" s="190"/>
      <c r="G100" s="190"/>
      <c r="H100" s="190"/>
      <c r="I100" s="190"/>
      <c r="J100" s="14"/>
      <c r="K100" s="109"/>
      <c r="L100" s="110"/>
      <c r="M100" s="109"/>
      <c r="N100" s="110"/>
      <c r="O100" s="130"/>
      <c r="P100" s="131"/>
      <c r="Q100" s="5"/>
      <c r="R100" s="71"/>
      <c r="S100" s="74"/>
      <c r="T100" s="74"/>
      <c r="U100" s="71"/>
      <c r="V100" s="79"/>
      <c r="W100" s="17"/>
      <c r="X100" s="14"/>
      <c r="Y100" s="86"/>
      <c r="Z100" s="15"/>
      <c r="AA100" s="14"/>
      <c r="AB100" s="16"/>
      <c r="AC100" s="15"/>
      <c r="AD100" s="14"/>
      <c r="AE100" s="16"/>
      <c r="AF100" s="15"/>
      <c r="AG100" s="14"/>
      <c r="AH100" s="83"/>
      <c r="AI100" s="15"/>
      <c r="AJ100" s="14"/>
      <c r="AK100" s="16"/>
      <c r="AL100" s="15"/>
      <c r="AM100" s="14"/>
      <c r="AN100" s="16"/>
      <c r="AO100" s="102"/>
      <c r="AP100" s="103"/>
      <c r="AQ100" s="18">
        <f t="shared" si="65"/>
        <v>0</v>
      </c>
      <c r="AR100" s="19" t="str">
        <f t="shared" si="66"/>
        <v>OK</v>
      </c>
      <c r="AS100" s="20" t="str">
        <f t="shared" si="67"/>
        <v>-</v>
      </c>
      <c r="AT100" s="38"/>
      <c r="AU100" s="38"/>
      <c r="AV100" s="38"/>
      <c r="AW100" s="38"/>
      <c r="AX100" s="38"/>
      <c r="AY100" s="38"/>
      <c r="AZ100" s="55"/>
      <c r="BA100" s="58"/>
      <c r="BB100" s="58">
        <f t="shared" si="36"/>
        <v>0</v>
      </c>
      <c r="BC100" s="58">
        <f t="shared" si="36"/>
        <v>0</v>
      </c>
      <c r="BD100" s="58">
        <f t="shared" si="36"/>
        <v>0</v>
      </c>
      <c r="BE100" s="58">
        <f t="shared" si="35"/>
        <v>0</v>
      </c>
      <c r="BF100" s="58">
        <f t="shared" si="37"/>
        <v>0</v>
      </c>
      <c r="BG100" s="58">
        <f t="shared" si="38"/>
        <v>0</v>
      </c>
      <c r="BH100" s="58">
        <f t="shared" si="39"/>
        <v>0</v>
      </c>
      <c r="BI100" s="58">
        <f t="shared" si="40"/>
        <v>0</v>
      </c>
      <c r="BJ100" s="58">
        <f t="shared" si="41"/>
        <v>0</v>
      </c>
      <c r="BK100" s="58">
        <f t="shared" si="42"/>
        <v>0</v>
      </c>
      <c r="BL100" s="58">
        <f t="shared" si="43"/>
        <v>0</v>
      </c>
      <c r="BM100" s="58">
        <f t="shared" si="44"/>
        <v>0</v>
      </c>
      <c r="BN100" s="58">
        <f t="shared" si="45"/>
        <v>0</v>
      </c>
      <c r="BO100" s="58">
        <f t="shared" si="46"/>
        <v>0</v>
      </c>
      <c r="BP100" s="58">
        <f t="shared" si="47"/>
        <v>0</v>
      </c>
      <c r="BQ100" s="58">
        <f t="shared" si="48"/>
        <v>0</v>
      </c>
      <c r="BR100" s="58">
        <f t="shared" si="49"/>
        <v>0</v>
      </c>
      <c r="BS100" s="58">
        <f t="shared" si="50"/>
        <v>0</v>
      </c>
      <c r="BT100" s="58">
        <f t="shared" si="51"/>
        <v>0</v>
      </c>
      <c r="BU100" s="58">
        <f t="shared" si="52"/>
        <v>0</v>
      </c>
      <c r="BV100" s="58">
        <f t="shared" si="53"/>
        <v>0</v>
      </c>
      <c r="BW100" s="58">
        <f t="shared" si="54"/>
        <v>0</v>
      </c>
      <c r="BX100" s="58">
        <f t="shared" si="55"/>
        <v>0</v>
      </c>
      <c r="BY100" s="58">
        <f t="shared" si="56"/>
        <v>0</v>
      </c>
      <c r="BZ100" s="58">
        <f t="shared" si="57"/>
        <v>0</v>
      </c>
      <c r="CA100" s="58">
        <f t="shared" si="58"/>
        <v>0</v>
      </c>
      <c r="CB100" s="68">
        <f t="shared" si="59"/>
        <v>0</v>
      </c>
      <c r="CC100" s="58">
        <f t="shared" si="60"/>
        <v>0</v>
      </c>
      <c r="CD100" s="68">
        <f t="shared" si="61"/>
        <v>0</v>
      </c>
      <c r="CE100" s="58">
        <f t="shared" si="62"/>
        <v>0</v>
      </c>
      <c r="CF100" s="59">
        <f t="shared" si="63"/>
        <v>0</v>
      </c>
      <c r="CG100" s="59">
        <f t="shared" si="64"/>
        <v>0</v>
      </c>
    </row>
    <row r="101" spans="1:85" ht="18.600000000000001" customHeight="1" x14ac:dyDescent="0.15">
      <c r="A101" s="13">
        <v>80</v>
      </c>
      <c r="B101" s="191"/>
      <c r="C101" s="190"/>
      <c r="D101" s="190"/>
      <c r="E101" s="190"/>
      <c r="F101" s="190"/>
      <c r="G101" s="190"/>
      <c r="H101" s="190"/>
      <c r="I101" s="190"/>
      <c r="J101" s="14"/>
      <c r="K101" s="109"/>
      <c r="L101" s="110"/>
      <c r="M101" s="109"/>
      <c r="N101" s="110"/>
      <c r="O101" s="130"/>
      <c r="P101" s="131"/>
      <c r="Q101" s="5"/>
      <c r="R101" s="71"/>
      <c r="S101" s="74"/>
      <c r="T101" s="74"/>
      <c r="U101" s="71"/>
      <c r="V101" s="79"/>
      <c r="W101" s="17"/>
      <c r="X101" s="14"/>
      <c r="Y101" s="86"/>
      <c r="Z101" s="15"/>
      <c r="AA101" s="14"/>
      <c r="AB101" s="16"/>
      <c r="AC101" s="15"/>
      <c r="AD101" s="14"/>
      <c r="AE101" s="16"/>
      <c r="AF101" s="15"/>
      <c r="AG101" s="14"/>
      <c r="AH101" s="83"/>
      <c r="AI101" s="15"/>
      <c r="AJ101" s="14"/>
      <c r="AK101" s="16"/>
      <c r="AL101" s="15"/>
      <c r="AM101" s="14"/>
      <c r="AN101" s="16"/>
      <c r="AO101" s="102"/>
      <c r="AP101" s="103"/>
      <c r="AQ101" s="18">
        <f t="shared" si="65"/>
        <v>0</v>
      </c>
      <c r="AR101" s="19" t="str">
        <f t="shared" si="66"/>
        <v>OK</v>
      </c>
      <c r="AS101" s="20" t="str">
        <f t="shared" si="67"/>
        <v>-</v>
      </c>
      <c r="AT101" s="38"/>
      <c r="AU101" s="38"/>
      <c r="AV101" s="38"/>
      <c r="AW101" s="38"/>
      <c r="AX101" s="38"/>
      <c r="AY101" s="38"/>
      <c r="AZ101" s="55"/>
      <c r="BA101" s="58"/>
      <c r="BB101" s="58">
        <f t="shared" si="36"/>
        <v>0</v>
      </c>
      <c r="BC101" s="58">
        <f t="shared" si="36"/>
        <v>0</v>
      </c>
      <c r="BD101" s="58">
        <f t="shared" si="36"/>
        <v>0</v>
      </c>
      <c r="BE101" s="58">
        <f t="shared" si="35"/>
        <v>0</v>
      </c>
      <c r="BF101" s="58">
        <f t="shared" si="37"/>
        <v>0</v>
      </c>
      <c r="BG101" s="58">
        <f t="shared" si="38"/>
        <v>0</v>
      </c>
      <c r="BH101" s="58">
        <f t="shared" si="39"/>
        <v>0</v>
      </c>
      <c r="BI101" s="58">
        <f t="shared" si="40"/>
        <v>0</v>
      </c>
      <c r="BJ101" s="58">
        <f t="shared" si="41"/>
        <v>0</v>
      </c>
      <c r="BK101" s="58">
        <f t="shared" si="42"/>
        <v>0</v>
      </c>
      <c r="BL101" s="58">
        <f t="shared" si="43"/>
        <v>0</v>
      </c>
      <c r="BM101" s="58">
        <f t="shared" si="44"/>
        <v>0</v>
      </c>
      <c r="BN101" s="58">
        <f t="shared" si="45"/>
        <v>0</v>
      </c>
      <c r="BO101" s="58">
        <f t="shared" si="46"/>
        <v>0</v>
      </c>
      <c r="BP101" s="58">
        <f t="shared" si="47"/>
        <v>0</v>
      </c>
      <c r="BQ101" s="58">
        <f t="shared" si="48"/>
        <v>0</v>
      </c>
      <c r="BR101" s="58">
        <f t="shared" si="49"/>
        <v>0</v>
      </c>
      <c r="BS101" s="58">
        <f t="shared" si="50"/>
        <v>0</v>
      </c>
      <c r="BT101" s="58">
        <f t="shared" si="51"/>
        <v>0</v>
      </c>
      <c r="BU101" s="58">
        <f t="shared" si="52"/>
        <v>0</v>
      </c>
      <c r="BV101" s="58">
        <f t="shared" si="53"/>
        <v>0</v>
      </c>
      <c r="BW101" s="58">
        <f t="shared" si="54"/>
        <v>0</v>
      </c>
      <c r="BX101" s="58">
        <f t="shared" si="55"/>
        <v>0</v>
      </c>
      <c r="BY101" s="58">
        <f t="shared" si="56"/>
        <v>0</v>
      </c>
      <c r="BZ101" s="58">
        <f t="shared" si="57"/>
        <v>0</v>
      </c>
      <c r="CA101" s="58">
        <f t="shared" si="58"/>
        <v>0</v>
      </c>
      <c r="CB101" s="68">
        <f t="shared" si="59"/>
        <v>0</v>
      </c>
      <c r="CC101" s="58">
        <f t="shared" si="60"/>
        <v>0</v>
      </c>
      <c r="CD101" s="68">
        <f t="shared" si="61"/>
        <v>0</v>
      </c>
      <c r="CE101" s="58">
        <f t="shared" si="62"/>
        <v>0</v>
      </c>
      <c r="CF101" s="59">
        <f t="shared" si="63"/>
        <v>0</v>
      </c>
      <c r="CG101" s="59">
        <f t="shared" si="64"/>
        <v>0</v>
      </c>
    </row>
    <row r="102" spans="1:85" ht="18.600000000000001" customHeight="1" x14ac:dyDescent="0.15">
      <c r="A102" s="13">
        <v>81</v>
      </c>
      <c r="B102" s="191"/>
      <c r="C102" s="190"/>
      <c r="D102" s="190"/>
      <c r="E102" s="190"/>
      <c r="F102" s="190"/>
      <c r="G102" s="190"/>
      <c r="H102" s="190"/>
      <c r="I102" s="190"/>
      <c r="J102" s="14"/>
      <c r="K102" s="109"/>
      <c r="L102" s="110"/>
      <c r="M102" s="109"/>
      <c r="N102" s="110"/>
      <c r="O102" s="130"/>
      <c r="P102" s="131"/>
      <c r="Q102" s="5"/>
      <c r="R102" s="71"/>
      <c r="S102" s="74"/>
      <c r="T102" s="74"/>
      <c r="U102" s="71"/>
      <c r="V102" s="79"/>
      <c r="W102" s="17"/>
      <c r="X102" s="14"/>
      <c r="Y102" s="86"/>
      <c r="Z102" s="15"/>
      <c r="AA102" s="14"/>
      <c r="AB102" s="16"/>
      <c r="AC102" s="15"/>
      <c r="AD102" s="14"/>
      <c r="AE102" s="16"/>
      <c r="AF102" s="15"/>
      <c r="AG102" s="14"/>
      <c r="AH102" s="83"/>
      <c r="AI102" s="15"/>
      <c r="AJ102" s="14"/>
      <c r="AK102" s="16"/>
      <c r="AL102" s="15"/>
      <c r="AM102" s="14"/>
      <c r="AN102" s="16"/>
      <c r="AO102" s="102"/>
      <c r="AP102" s="103"/>
      <c r="AQ102" s="18">
        <f t="shared" si="65"/>
        <v>0</v>
      </c>
      <c r="AR102" s="19" t="str">
        <f t="shared" si="66"/>
        <v>OK</v>
      </c>
      <c r="AS102" s="20" t="str">
        <f t="shared" si="67"/>
        <v>-</v>
      </c>
      <c r="AT102" s="38"/>
      <c r="AU102" s="38"/>
      <c r="AV102" s="38"/>
      <c r="AW102" s="38"/>
      <c r="AX102" s="38"/>
      <c r="AY102" s="38"/>
      <c r="AZ102" s="55"/>
      <c r="BA102" s="58"/>
      <c r="BB102" s="58">
        <f t="shared" si="36"/>
        <v>0</v>
      </c>
      <c r="BC102" s="58">
        <f t="shared" si="36"/>
        <v>0</v>
      </c>
      <c r="BD102" s="58">
        <f t="shared" si="36"/>
        <v>0</v>
      </c>
      <c r="BE102" s="58">
        <f t="shared" si="35"/>
        <v>0</v>
      </c>
      <c r="BF102" s="58">
        <f t="shared" si="37"/>
        <v>0</v>
      </c>
      <c r="BG102" s="58">
        <f t="shared" si="38"/>
        <v>0</v>
      </c>
      <c r="BH102" s="58">
        <f t="shared" si="39"/>
        <v>0</v>
      </c>
      <c r="BI102" s="58">
        <f t="shared" si="40"/>
        <v>0</v>
      </c>
      <c r="BJ102" s="58">
        <f t="shared" si="41"/>
        <v>0</v>
      </c>
      <c r="BK102" s="58">
        <f t="shared" si="42"/>
        <v>0</v>
      </c>
      <c r="BL102" s="58">
        <f t="shared" si="43"/>
        <v>0</v>
      </c>
      <c r="BM102" s="58">
        <f t="shared" si="44"/>
        <v>0</v>
      </c>
      <c r="BN102" s="58">
        <f t="shared" si="45"/>
        <v>0</v>
      </c>
      <c r="BO102" s="58">
        <f t="shared" si="46"/>
        <v>0</v>
      </c>
      <c r="BP102" s="58">
        <f t="shared" si="47"/>
        <v>0</v>
      </c>
      <c r="BQ102" s="58">
        <f t="shared" si="48"/>
        <v>0</v>
      </c>
      <c r="BR102" s="58">
        <f t="shared" si="49"/>
        <v>0</v>
      </c>
      <c r="BS102" s="58">
        <f t="shared" si="50"/>
        <v>0</v>
      </c>
      <c r="BT102" s="58">
        <f t="shared" si="51"/>
        <v>0</v>
      </c>
      <c r="BU102" s="58">
        <f t="shared" si="52"/>
        <v>0</v>
      </c>
      <c r="BV102" s="58">
        <f t="shared" si="53"/>
        <v>0</v>
      </c>
      <c r="BW102" s="58">
        <f t="shared" si="54"/>
        <v>0</v>
      </c>
      <c r="BX102" s="58">
        <f t="shared" si="55"/>
        <v>0</v>
      </c>
      <c r="BY102" s="58">
        <f t="shared" si="56"/>
        <v>0</v>
      </c>
      <c r="BZ102" s="58">
        <f t="shared" si="57"/>
        <v>0</v>
      </c>
      <c r="CA102" s="58">
        <f t="shared" si="58"/>
        <v>0</v>
      </c>
      <c r="CB102" s="68">
        <f t="shared" si="59"/>
        <v>0</v>
      </c>
      <c r="CC102" s="58">
        <f t="shared" si="60"/>
        <v>0</v>
      </c>
      <c r="CD102" s="68">
        <f t="shared" si="61"/>
        <v>0</v>
      </c>
      <c r="CE102" s="58">
        <f t="shared" si="62"/>
        <v>0</v>
      </c>
      <c r="CF102" s="59">
        <f t="shared" si="63"/>
        <v>0</v>
      </c>
      <c r="CG102" s="59">
        <f t="shared" si="64"/>
        <v>0</v>
      </c>
    </row>
    <row r="103" spans="1:85" ht="18.600000000000001" customHeight="1" x14ac:dyDescent="0.15">
      <c r="A103" s="13">
        <v>82</v>
      </c>
      <c r="B103" s="191"/>
      <c r="C103" s="190"/>
      <c r="D103" s="190"/>
      <c r="E103" s="190"/>
      <c r="F103" s="190"/>
      <c r="G103" s="190"/>
      <c r="H103" s="190"/>
      <c r="I103" s="190"/>
      <c r="J103" s="14"/>
      <c r="K103" s="109"/>
      <c r="L103" s="110"/>
      <c r="M103" s="109"/>
      <c r="N103" s="110"/>
      <c r="O103" s="130"/>
      <c r="P103" s="131"/>
      <c r="Q103" s="5"/>
      <c r="R103" s="71"/>
      <c r="S103" s="74"/>
      <c r="T103" s="74"/>
      <c r="U103" s="71"/>
      <c r="V103" s="79"/>
      <c r="W103" s="17"/>
      <c r="X103" s="14"/>
      <c r="Y103" s="86"/>
      <c r="Z103" s="15"/>
      <c r="AA103" s="14"/>
      <c r="AB103" s="16"/>
      <c r="AC103" s="15"/>
      <c r="AD103" s="14"/>
      <c r="AE103" s="16"/>
      <c r="AF103" s="15"/>
      <c r="AG103" s="14"/>
      <c r="AH103" s="83"/>
      <c r="AI103" s="15"/>
      <c r="AJ103" s="14"/>
      <c r="AK103" s="16"/>
      <c r="AL103" s="15"/>
      <c r="AM103" s="14"/>
      <c r="AN103" s="16"/>
      <c r="AO103" s="102"/>
      <c r="AP103" s="103"/>
      <c r="AQ103" s="18">
        <f t="shared" si="65"/>
        <v>0</v>
      </c>
      <c r="AR103" s="19" t="str">
        <f t="shared" si="66"/>
        <v>OK</v>
      </c>
      <c r="AS103" s="20" t="str">
        <f t="shared" si="67"/>
        <v>-</v>
      </c>
      <c r="AT103" s="38"/>
      <c r="AU103" s="38"/>
      <c r="AV103" s="38"/>
      <c r="AW103" s="38"/>
      <c r="AX103" s="38"/>
      <c r="AY103" s="38"/>
      <c r="AZ103" s="55"/>
      <c r="BA103" s="58"/>
      <c r="BB103" s="58">
        <f t="shared" si="36"/>
        <v>0</v>
      </c>
      <c r="BC103" s="58">
        <f t="shared" si="36"/>
        <v>0</v>
      </c>
      <c r="BD103" s="58">
        <f t="shared" si="36"/>
        <v>0</v>
      </c>
      <c r="BE103" s="58">
        <f t="shared" si="35"/>
        <v>0</v>
      </c>
      <c r="BF103" s="58">
        <f t="shared" si="37"/>
        <v>0</v>
      </c>
      <c r="BG103" s="58">
        <f t="shared" si="38"/>
        <v>0</v>
      </c>
      <c r="BH103" s="58">
        <f t="shared" si="39"/>
        <v>0</v>
      </c>
      <c r="BI103" s="58">
        <f t="shared" si="40"/>
        <v>0</v>
      </c>
      <c r="BJ103" s="58">
        <f t="shared" si="41"/>
        <v>0</v>
      </c>
      <c r="BK103" s="58">
        <f t="shared" si="42"/>
        <v>0</v>
      </c>
      <c r="BL103" s="58">
        <f t="shared" si="43"/>
        <v>0</v>
      </c>
      <c r="BM103" s="58">
        <f t="shared" si="44"/>
        <v>0</v>
      </c>
      <c r="BN103" s="58">
        <f t="shared" si="45"/>
        <v>0</v>
      </c>
      <c r="BO103" s="58">
        <f t="shared" si="46"/>
        <v>0</v>
      </c>
      <c r="BP103" s="58">
        <f t="shared" si="47"/>
        <v>0</v>
      </c>
      <c r="BQ103" s="58">
        <f t="shared" si="48"/>
        <v>0</v>
      </c>
      <c r="BR103" s="58">
        <f t="shared" si="49"/>
        <v>0</v>
      </c>
      <c r="BS103" s="58">
        <f t="shared" si="50"/>
        <v>0</v>
      </c>
      <c r="BT103" s="58">
        <f t="shared" si="51"/>
        <v>0</v>
      </c>
      <c r="BU103" s="58">
        <f t="shared" si="52"/>
        <v>0</v>
      </c>
      <c r="BV103" s="58">
        <f t="shared" si="53"/>
        <v>0</v>
      </c>
      <c r="BW103" s="58">
        <f t="shared" si="54"/>
        <v>0</v>
      </c>
      <c r="BX103" s="58">
        <f t="shared" si="55"/>
        <v>0</v>
      </c>
      <c r="BY103" s="58">
        <f t="shared" si="56"/>
        <v>0</v>
      </c>
      <c r="BZ103" s="58">
        <f t="shared" si="57"/>
        <v>0</v>
      </c>
      <c r="CA103" s="58">
        <f t="shared" si="58"/>
        <v>0</v>
      </c>
      <c r="CB103" s="68">
        <f t="shared" si="59"/>
        <v>0</v>
      </c>
      <c r="CC103" s="58">
        <f t="shared" si="60"/>
        <v>0</v>
      </c>
      <c r="CD103" s="68">
        <f t="shared" si="61"/>
        <v>0</v>
      </c>
      <c r="CE103" s="58">
        <f t="shared" si="62"/>
        <v>0</v>
      </c>
      <c r="CF103" s="59">
        <f t="shared" si="63"/>
        <v>0</v>
      </c>
      <c r="CG103" s="59">
        <f t="shared" si="64"/>
        <v>0</v>
      </c>
    </row>
    <row r="104" spans="1:85" ht="18.600000000000001" customHeight="1" x14ac:dyDescent="0.15">
      <c r="A104" s="13">
        <v>83</v>
      </c>
      <c r="B104" s="191"/>
      <c r="C104" s="190"/>
      <c r="D104" s="190"/>
      <c r="E104" s="190"/>
      <c r="F104" s="190"/>
      <c r="G104" s="190"/>
      <c r="H104" s="190"/>
      <c r="I104" s="190"/>
      <c r="J104" s="14"/>
      <c r="K104" s="109"/>
      <c r="L104" s="110"/>
      <c r="M104" s="109"/>
      <c r="N104" s="110"/>
      <c r="O104" s="130"/>
      <c r="P104" s="131"/>
      <c r="Q104" s="5"/>
      <c r="R104" s="71"/>
      <c r="S104" s="74"/>
      <c r="T104" s="74"/>
      <c r="U104" s="71"/>
      <c r="V104" s="79"/>
      <c r="W104" s="17"/>
      <c r="X104" s="14"/>
      <c r="Y104" s="86"/>
      <c r="Z104" s="15"/>
      <c r="AA104" s="14"/>
      <c r="AB104" s="16"/>
      <c r="AC104" s="15"/>
      <c r="AD104" s="14"/>
      <c r="AE104" s="16"/>
      <c r="AF104" s="15"/>
      <c r="AG104" s="14"/>
      <c r="AH104" s="83"/>
      <c r="AI104" s="15"/>
      <c r="AJ104" s="14"/>
      <c r="AK104" s="16"/>
      <c r="AL104" s="15"/>
      <c r="AM104" s="14"/>
      <c r="AN104" s="16"/>
      <c r="AO104" s="102"/>
      <c r="AP104" s="103"/>
      <c r="AQ104" s="18">
        <f t="shared" si="65"/>
        <v>0</v>
      </c>
      <c r="AR104" s="19" t="str">
        <f t="shared" si="66"/>
        <v>OK</v>
      </c>
      <c r="AS104" s="20" t="str">
        <f t="shared" si="67"/>
        <v>-</v>
      </c>
      <c r="AT104" s="38"/>
      <c r="AU104" s="38"/>
      <c r="AV104" s="38"/>
      <c r="AW104" s="38"/>
      <c r="AX104" s="38"/>
      <c r="AY104" s="38"/>
      <c r="AZ104" s="55"/>
      <c r="BA104" s="58"/>
      <c r="BB104" s="58">
        <f t="shared" si="36"/>
        <v>0</v>
      </c>
      <c r="BC104" s="58">
        <f t="shared" si="36"/>
        <v>0</v>
      </c>
      <c r="BD104" s="58">
        <f t="shared" si="36"/>
        <v>0</v>
      </c>
      <c r="BE104" s="58">
        <f t="shared" si="35"/>
        <v>0</v>
      </c>
      <c r="BF104" s="58">
        <f t="shared" si="37"/>
        <v>0</v>
      </c>
      <c r="BG104" s="58">
        <f t="shared" si="38"/>
        <v>0</v>
      </c>
      <c r="BH104" s="58">
        <f t="shared" si="39"/>
        <v>0</v>
      </c>
      <c r="BI104" s="58">
        <f t="shared" si="40"/>
        <v>0</v>
      </c>
      <c r="BJ104" s="58">
        <f t="shared" si="41"/>
        <v>0</v>
      </c>
      <c r="BK104" s="58">
        <f t="shared" si="42"/>
        <v>0</v>
      </c>
      <c r="BL104" s="58">
        <f t="shared" si="43"/>
        <v>0</v>
      </c>
      <c r="BM104" s="58">
        <f t="shared" si="44"/>
        <v>0</v>
      </c>
      <c r="BN104" s="58">
        <f t="shared" si="45"/>
        <v>0</v>
      </c>
      <c r="BO104" s="58">
        <f t="shared" si="46"/>
        <v>0</v>
      </c>
      <c r="BP104" s="58">
        <f t="shared" si="47"/>
        <v>0</v>
      </c>
      <c r="BQ104" s="58">
        <f t="shared" si="48"/>
        <v>0</v>
      </c>
      <c r="BR104" s="58">
        <f t="shared" si="49"/>
        <v>0</v>
      </c>
      <c r="BS104" s="58">
        <f t="shared" si="50"/>
        <v>0</v>
      </c>
      <c r="BT104" s="58">
        <f t="shared" si="51"/>
        <v>0</v>
      </c>
      <c r="BU104" s="58">
        <f t="shared" si="52"/>
        <v>0</v>
      </c>
      <c r="BV104" s="58">
        <f t="shared" si="53"/>
        <v>0</v>
      </c>
      <c r="BW104" s="58">
        <f t="shared" si="54"/>
        <v>0</v>
      </c>
      <c r="BX104" s="58">
        <f t="shared" si="55"/>
        <v>0</v>
      </c>
      <c r="BY104" s="58">
        <f t="shared" si="56"/>
        <v>0</v>
      </c>
      <c r="BZ104" s="58">
        <f t="shared" si="57"/>
        <v>0</v>
      </c>
      <c r="CA104" s="58">
        <f t="shared" si="58"/>
        <v>0</v>
      </c>
      <c r="CB104" s="68">
        <f t="shared" si="59"/>
        <v>0</v>
      </c>
      <c r="CC104" s="58">
        <f t="shared" si="60"/>
        <v>0</v>
      </c>
      <c r="CD104" s="68">
        <f t="shared" si="61"/>
        <v>0</v>
      </c>
      <c r="CE104" s="58">
        <f t="shared" si="62"/>
        <v>0</v>
      </c>
      <c r="CF104" s="59">
        <f t="shared" si="63"/>
        <v>0</v>
      </c>
      <c r="CG104" s="59">
        <f t="shared" si="64"/>
        <v>0</v>
      </c>
    </row>
    <row r="105" spans="1:85" ht="18.600000000000001" customHeight="1" x14ac:dyDescent="0.15">
      <c r="A105" s="13">
        <v>84</v>
      </c>
      <c r="B105" s="191"/>
      <c r="C105" s="190"/>
      <c r="D105" s="190"/>
      <c r="E105" s="190"/>
      <c r="F105" s="190"/>
      <c r="G105" s="190"/>
      <c r="H105" s="190"/>
      <c r="I105" s="190"/>
      <c r="J105" s="14"/>
      <c r="K105" s="109"/>
      <c r="L105" s="110"/>
      <c r="M105" s="109"/>
      <c r="N105" s="110"/>
      <c r="O105" s="130"/>
      <c r="P105" s="131"/>
      <c r="Q105" s="5"/>
      <c r="R105" s="71"/>
      <c r="S105" s="74"/>
      <c r="T105" s="74"/>
      <c r="U105" s="71"/>
      <c r="V105" s="79"/>
      <c r="W105" s="17"/>
      <c r="X105" s="14"/>
      <c r="Y105" s="86"/>
      <c r="Z105" s="15"/>
      <c r="AA105" s="14"/>
      <c r="AB105" s="16"/>
      <c r="AC105" s="15"/>
      <c r="AD105" s="14"/>
      <c r="AE105" s="16"/>
      <c r="AF105" s="15"/>
      <c r="AG105" s="14"/>
      <c r="AH105" s="83"/>
      <c r="AI105" s="15"/>
      <c r="AJ105" s="14"/>
      <c r="AK105" s="16"/>
      <c r="AL105" s="15"/>
      <c r="AM105" s="14"/>
      <c r="AN105" s="16"/>
      <c r="AO105" s="102"/>
      <c r="AP105" s="103"/>
      <c r="AQ105" s="18">
        <f t="shared" si="65"/>
        <v>0</v>
      </c>
      <c r="AR105" s="19" t="str">
        <f t="shared" si="66"/>
        <v>OK</v>
      </c>
      <c r="AS105" s="20" t="str">
        <f t="shared" si="67"/>
        <v>-</v>
      </c>
      <c r="AT105" s="38"/>
      <c r="AU105" s="38"/>
      <c r="AV105" s="38"/>
      <c r="AW105" s="38"/>
      <c r="AX105" s="38"/>
      <c r="AY105" s="38"/>
      <c r="AZ105" s="55"/>
      <c r="BA105" s="58"/>
      <c r="BB105" s="58">
        <f t="shared" si="36"/>
        <v>0</v>
      </c>
      <c r="BC105" s="58">
        <f t="shared" si="36"/>
        <v>0</v>
      </c>
      <c r="BD105" s="58">
        <f t="shared" si="36"/>
        <v>0</v>
      </c>
      <c r="BE105" s="58">
        <f t="shared" si="35"/>
        <v>0</v>
      </c>
      <c r="BF105" s="58">
        <f t="shared" si="37"/>
        <v>0</v>
      </c>
      <c r="BG105" s="58">
        <f t="shared" si="38"/>
        <v>0</v>
      </c>
      <c r="BH105" s="58">
        <f t="shared" si="39"/>
        <v>0</v>
      </c>
      <c r="BI105" s="58">
        <f t="shared" si="40"/>
        <v>0</v>
      </c>
      <c r="BJ105" s="58">
        <f t="shared" si="41"/>
        <v>0</v>
      </c>
      <c r="BK105" s="58">
        <f t="shared" si="42"/>
        <v>0</v>
      </c>
      <c r="BL105" s="58">
        <f t="shared" si="43"/>
        <v>0</v>
      </c>
      <c r="BM105" s="58">
        <f t="shared" si="44"/>
        <v>0</v>
      </c>
      <c r="BN105" s="58">
        <f t="shared" si="45"/>
        <v>0</v>
      </c>
      <c r="BO105" s="58">
        <f t="shared" si="46"/>
        <v>0</v>
      </c>
      <c r="BP105" s="58">
        <f t="shared" si="47"/>
        <v>0</v>
      </c>
      <c r="BQ105" s="58">
        <f t="shared" si="48"/>
        <v>0</v>
      </c>
      <c r="BR105" s="58">
        <f t="shared" si="49"/>
        <v>0</v>
      </c>
      <c r="BS105" s="58">
        <f t="shared" si="50"/>
        <v>0</v>
      </c>
      <c r="BT105" s="58">
        <f t="shared" si="51"/>
        <v>0</v>
      </c>
      <c r="BU105" s="58">
        <f t="shared" si="52"/>
        <v>0</v>
      </c>
      <c r="BV105" s="58">
        <f t="shared" si="53"/>
        <v>0</v>
      </c>
      <c r="BW105" s="58">
        <f t="shared" si="54"/>
        <v>0</v>
      </c>
      <c r="BX105" s="58">
        <f t="shared" si="55"/>
        <v>0</v>
      </c>
      <c r="BY105" s="58">
        <f t="shared" si="56"/>
        <v>0</v>
      </c>
      <c r="BZ105" s="58">
        <f t="shared" si="57"/>
        <v>0</v>
      </c>
      <c r="CA105" s="58">
        <f t="shared" si="58"/>
        <v>0</v>
      </c>
      <c r="CB105" s="68">
        <f t="shared" si="59"/>
        <v>0</v>
      </c>
      <c r="CC105" s="58">
        <f t="shared" si="60"/>
        <v>0</v>
      </c>
      <c r="CD105" s="68">
        <f t="shared" si="61"/>
        <v>0</v>
      </c>
      <c r="CE105" s="58">
        <f t="shared" si="62"/>
        <v>0</v>
      </c>
      <c r="CF105" s="59">
        <f t="shared" si="63"/>
        <v>0</v>
      </c>
      <c r="CG105" s="59">
        <f t="shared" si="64"/>
        <v>0</v>
      </c>
    </row>
    <row r="106" spans="1:85" ht="18.600000000000001" customHeight="1" x14ac:dyDescent="0.15">
      <c r="A106" s="13">
        <v>85</v>
      </c>
      <c r="B106" s="191"/>
      <c r="C106" s="190"/>
      <c r="D106" s="190"/>
      <c r="E106" s="190"/>
      <c r="F106" s="190"/>
      <c r="G106" s="190"/>
      <c r="H106" s="190"/>
      <c r="I106" s="190"/>
      <c r="J106" s="14"/>
      <c r="K106" s="109"/>
      <c r="L106" s="110"/>
      <c r="M106" s="109"/>
      <c r="N106" s="110"/>
      <c r="O106" s="130"/>
      <c r="P106" s="131"/>
      <c r="Q106" s="5"/>
      <c r="R106" s="71"/>
      <c r="S106" s="74"/>
      <c r="T106" s="74"/>
      <c r="U106" s="71"/>
      <c r="V106" s="79"/>
      <c r="W106" s="17"/>
      <c r="X106" s="14"/>
      <c r="Y106" s="86"/>
      <c r="Z106" s="15"/>
      <c r="AA106" s="14"/>
      <c r="AB106" s="16"/>
      <c r="AC106" s="15"/>
      <c r="AD106" s="14"/>
      <c r="AE106" s="16"/>
      <c r="AF106" s="15"/>
      <c r="AG106" s="14"/>
      <c r="AH106" s="83"/>
      <c r="AI106" s="15"/>
      <c r="AJ106" s="14"/>
      <c r="AK106" s="16"/>
      <c r="AL106" s="15"/>
      <c r="AM106" s="14"/>
      <c r="AN106" s="16"/>
      <c r="AO106" s="102"/>
      <c r="AP106" s="103"/>
      <c r="AQ106" s="18">
        <f t="shared" si="65"/>
        <v>0</v>
      </c>
      <c r="AR106" s="19" t="str">
        <f t="shared" si="66"/>
        <v>OK</v>
      </c>
      <c r="AS106" s="20" t="str">
        <f t="shared" si="67"/>
        <v>-</v>
      </c>
      <c r="AT106" s="38"/>
      <c r="AU106" s="38"/>
      <c r="AV106" s="38"/>
      <c r="AW106" s="38"/>
      <c r="AX106" s="38"/>
      <c r="AY106" s="38"/>
      <c r="AZ106" s="55"/>
      <c r="BA106" s="58"/>
      <c r="BB106" s="58">
        <f t="shared" si="36"/>
        <v>0</v>
      </c>
      <c r="BC106" s="58">
        <f t="shared" si="36"/>
        <v>0</v>
      </c>
      <c r="BD106" s="58">
        <f t="shared" si="36"/>
        <v>0</v>
      </c>
      <c r="BE106" s="58">
        <f t="shared" si="35"/>
        <v>0</v>
      </c>
      <c r="BF106" s="58">
        <f t="shared" si="37"/>
        <v>0</v>
      </c>
      <c r="BG106" s="58">
        <f t="shared" si="38"/>
        <v>0</v>
      </c>
      <c r="BH106" s="58">
        <f t="shared" si="39"/>
        <v>0</v>
      </c>
      <c r="BI106" s="58">
        <f t="shared" si="40"/>
        <v>0</v>
      </c>
      <c r="BJ106" s="58">
        <f t="shared" si="41"/>
        <v>0</v>
      </c>
      <c r="BK106" s="58">
        <f t="shared" si="42"/>
        <v>0</v>
      </c>
      <c r="BL106" s="58">
        <f t="shared" si="43"/>
        <v>0</v>
      </c>
      <c r="BM106" s="58">
        <f t="shared" si="44"/>
        <v>0</v>
      </c>
      <c r="BN106" s="58">
        <f t="shared" si="45"/>
        <v>0</v>
      </c>
      <c r="BO106" s="58">
        <f t="shared" si="46"/>
        <v>0</v>
      </c>
      <c r="BP106" s="58">
        <f t="shared" si="47"/>
        <v>0</v>
      </c>
      <c r="BQ106" s="58">
        <f t="shared" si="48"/>
        <v>0</v>
      </c>
      <c r="BR106" s="58">
        <f t="shared" si="49"/>
        <v>0</v>
      </c>
      <c r="BS106" s="58">
        <f t="shared" si="50"/>
        <v>0</v>
      </c>
      <c r="BT106" s="58">
        <f t="shared" si="51"/>
        <v>0</v>
      </c>
      <c r="BU106" s="58">
        <f t="shared" si="52"/>
        <v>0</v>
      </c>
      <c r="BV106" s="58">
        <f t="shared" si="53"/>
        <v>0</v>
      </c>
      <c r="BW106" s="58">
        <f t="shared" si="54"/>
        <v>0</v>
      </c>
      <c r="BX106" s="58">
        <f t="shared" si="55"/>
        <v>0</v>
      </c>
      <c r="BY106" s="58">
        <f t="shared" si="56"/>
        <v>0</v>
      </c>
      <c r="BZ106" s="58">
        <f t="shared" si="57"/>
        <v>0</v>
      </c>
      <c r="CA106" s="58">
        <f t="shared" si="58"/>
        <v>0</v>
      </c>
      <c r="CB106" s="68">
        <f t="shared" si="59"/>
        <v>0</v>
      </c>
      <c r="CC106" s="58">
        <f t="shared" si="60"/>
        <v>0</v>
      </c>
      <c r="CD106" s="68">
        <f t="shared" si="61"/>
        <v>0</v>
      </c>
      <c r="CE106" s="58">
        <f t="shared" si="62"/>
        <v>0</v>
      </c>
      <c r="CF106" s="59">
        <f t="shared" si="63"/>
        <v>0</v>
      </c>
      <c r="CG106" s="59">
        <f t="shared" si="64"/>
        <v>0</v>
      </c>
    </row>
    <row r="107" spans="1:85" ht="18.600000000000001" customHeight="1" x14ac:dyDescent="0.15">
      <c r="A107" s="13">
        <v>86</v>
      </c>
      <c r="B107" s="191"/>
      <c r="C107" s="190"/>
      <c r="D107" s="190"/>
      <c r="E107" s="190"/>
      <c r="F107" s="190"/>
      <c r="G107" s="190"/>
      <c r="H107" s="190"/>
      <c r="I107" s="190"/>
      <c r="J107" s="14"/>
      <c r="K107" s="109"/>
      <c r="L107" s="110"/>
      <c r="M107" s="109"/>
      <c r="N107" s="110"/>
      <c r="O107" s="130"/>
      <c r="P107" s="131"/>
      <c r="Q107" s="5"/>
      <c r="R107" s="71"/>
      <c r="S107" s="74"/>
      <c r="T107" s="74"/>
      <c r="U107" s="71"/>
      <c r="V107" s="79"/>
      <c r="W107" s="17"/>
      <c r="X107" s="14"/>
      <c r="Y107" s="86"/>
      <c r="Z107" s="15"/>
      <c r="AA107" s="14"/>
      <c r="AB107" s="16"/>
      <c r="AC107" s="15"/>
      <c r="AD107" s="14"/>
      <c r="AE107" s="16"/>
      <c r="AF107" s="15"/>
      <c r="AG107" s="14"/>
      <c r="AH107" s="83"/>
      <c r="AI107" s="15"/>
      <c r="AJ107" s="14"/>
      <c r="AK107" s="16"/>
      <c r="AL107" s="15"/>
      <c r="AM107" s="14"/>
      <c r="AN107" s="16"/>
      <c r="AO107" s="102"/>
      <c r="AP107" s="103"/>
      <c r="AQ107" s="18">
        <f t="shared" si="65"/>
        <v>0</v>
      </c>
      <c r="AR107" s="19" t="str">
        <f t="shared" si="66"/>
        <v>OK</v>
      </c>
      <c r="AS107" s="20" t="str">
        <f t="shared" si="67"/>
        <v>-</v>
      </c>
      <c r="AT107" s="38"/>
      <c r="AU107" s="38"/>
      <c r="AV107" s="38"/>
      <c r="AW107" s="38"/>
      <c r="AX107" s="38"/>
      <c r="AY107" s="38"/>
      <c r="AZ107" s="55"/>
      <c r="BA107" s="58"/>
      <c r="BB107" s="58">
        <f t="shared" si="36"/>
        <v>0</v>
      </c>
      <c r="BC107" s="58">
        <f t="shared" si="36"/>
        <v>0</v>
      </c>
      <c r="BD107" s="58">
        <f t="shared" si="36"/>
        <v>0</v>
      </c>
      <c r="BE107" s="58">
        <f t="shared" si="35"/>
        <v>0</v>
      </c>
      <c r="BF107" s="58">
        <f t="shared" si="37"/>
        <v>0</v>
      </c>
      <c r="BG107" s="58">
        <f t="shared" si="38"/>
        <v>0</v>
      </c>
      <c r="BH107" s="58">
        <f t="shared" si="39"/>
        <v>0</v>
      </c>
      <c r="BI107" s="58">
        <f t="shared" si="40"/>
        <v>0</v>
      </c>
      <c r="BJ107" s="58">
        <f t="shared" si="41"/>
        <v>0</v>
      </c>
      <c r="BK107" s="58">
        <f t="shared" si="42"/>
        <v>0</v>
      </c>
      <c r="BL107" s="58">
        <f t="shared" si="43"/>
        <v>0</v>
      </c>
      <c r="BM107" s="58">
        <f t="shared" si="44"/>
        <v>0</v>
      </c>
      <c r="BN107" s="58">
        <f t="shared" si="45"/>
        <v>0</v>
      </c>
      <c r="BO107" s="58">
        <f t="shared" si="46"/>
        <v>0</v>
      </c>
      <c r="BP107" s="58">
        <f t="shared" si="47"/>
        <v>0</v>
      </c>
      <c r="BQ107" s="58">
        <f t="shared" si="48"/>
        <v>0</v>
      </c>
      <c r="BR107" s="58">
        <f t="shared" si="49"/>
        <v>0</v>
      </c>
      <c r="BS107" s="58">
        <f t="shared" si="50"/>
        <v>0</v>
      </c>
      <c r="BT107" s="58">
        <f t="shared" si="51"/>
        <v>0</v>
      </c>
      <c r="BU107" s="58">
        <f t="shared" si="52"/>
        <v>0</v>
      </c>
      <c r="BV107" s="58">
        <f t="shared" si="53"/>
        <v>0</v>
      </c>
      <c r="BW107" s="58">
        <f t="shared" si="54"/>
        <v>0</v>
      </c>
      <c r="BX107" s="58">
        <f t="shared" si="55"/>
        <v>0</v>
      </c>
      <c r="BY107" s="58">
        <f t="shared" si="56"/>
        <v>0</v>
      </c>
      <c r="BZ107" s="58">
        <f t="shared" si="57"/>
        <v>0</v>
      </c>
      <c r="CA107" s="58">
        <f t="shared" si="58"/>
        <v>0</v>
      </c>
      <c r="CB107" s="68">
        <f t="shared" si="59"/>
        <v>0</v>
      </c>
      <c r="CC107" s="58">
        <f t="shared" si="60"/>
        <v>0</v>
      </c>
      <c r="CD107" s="68">
        <f t="shared" si="61"/>
        <v>0</v>
      </c>
      <c r="CE107" s="58">
        <f t="shared" si="62"/>
        <v>0</v>
      </c>
      <c r="CF107" s="59">
        <f t="shared" si="63"/>
        <v>0</v>
      </c>
      <c r="CG107" s="59">
        <f t="shared" si="64"/>
        <v>0</v>
      </c>
    </row>
    <row r="108" spans="1:85" ht="18.600000000000001" customHeight="1" x14ac:dyDescent="0.15">
      <c r="A108" s="13">
        <v>87</v>
      </c>
      <c r="B108" s="191"/>
      <c r="C108" s="190"/>
      <c r="D108" s="190"/>
      <c r="E108" s="190"/>
      <c r="F108" s="190"/>
      <c r="G108" s="190"/>
      <c r="H108" s="190"/>
      <c r="I108" s="190"/>
      <c r="J108" s="14"/>
      <c r="K108" s="109"/>
      <c r="L108" s="110"/>
      <c r="M108" s="109"/>
      <c r="N108" s="110"/>
      <c r="O108" s="130"/>
      <c r="P108" s="131"/>
      <c r="Q108" s="5"/>
      <c r="R108" s="71"/>
      <c r="S108" s="74"/>
      <c r="T108" s="74"/>
      <c r="U108" s="71"/>
      <c r="V108" s="79"/>
      <c r="W108" s="17"/>
      <c r="X108" s="14"/>
      <c r="Y108" s="86"/>
      <c r="Z108" s="15"/>
      <c r="AA108" s="14"/>
      <c r="AB108" s="16"/>
      <c r="AC108" s="15"/>
      <c r="AD108" s="14"/>
      <c r="AE108" s="16"/>
      <c r="AF108" s="15"/>
      <c r="AG108" s="14"/>
      <c r="AH108" s="83"/>
      <c r="AI108" s="15"/>
      <c r="AJ108" s="14"/>
      <c r="AK108" s="16"/>
      <c r="AL108" s="15"/>
      <c r="AM108" s="14"/>
      <c r="AN108" s="16"/>
      <c r="AO108" s="102"/>
      <c r="AP108" s="103"/>
      <c r="AQ108" s="18">
        <f t="shared" si="65"/>
        <v>0</v>
      </c>
      <c r="AR108" s="19" t="str">
        <f t="shared" si="66"/>
        <v>OK</v>
      </c>
      <c r="AS108" s="20" t="str">
        <f t="shared" si="67"/>
        <v>-</v>
      </c>
      <c r="AT108" s="38"/>
      <c r="AU108" s="38"/>
      <c r="AV108" s="38"/>
      <c r="AW108" s="38"/>
      <c r="AX108" s="38"/>
      <c r="AY108" s="38"/>
      <c r="AZ108" s="55"/>
      <c r="BA108" s="58"/>
      <c r="BB108" s="58">
        <f t="shared" si="36"/>
        <v>0</v>
      </c>
      <c r="BC108" s="58">
        <f t="shared" si="36"/>
        <v>0</v>
      </c>
      <c r="BD108" s="58">
        <f t="shared" si="36"/>
        <v>0</v>
      </c>
      <c r="BE108" s="58">
        <f t="shared" si="35"/>
        <v>0</v>
      </c>
      <c r="BF108" s="58">
        <f t="shared" si="37"/>
        <v>0</v>
      </c>
      <c r="BG108" s="58">
        <f t="shared" si="38"/>
        <v>0</v>
      </c>
      <c r="BH108" s="58">
        <f t="shared" si="39"/>
        <v>0</v>
      </c>
      <c r="BI108" s="58">
        <f t="shared" si="40"/>
        <v>0</v>
      </c>
      <c r="BJ108" s="58">
        <f t="shared" si="41"/>
        <v>0</v>
      </c>
      <c r="BK108" s="58">
        <f t="shared" si="42"/>
        <v>0</v>
      </c>
      <c r="BL108" s="58">
        <f t="shared" si="43"/>
        <v>0</v>
      </c>
      <c r="BM108" s="58">
        <f t="shared" si="44"/>
        <v>0</v>
      </c>
      <c r="BN108" s="58">
        <f t="shared" si="45"/>
        <v>0</v>
      </c>
      <c r="BO108" s="58">
        <f t="shared" si="46"/>
        <v>0</v>
      </c>
      <c r="BP108" s="58">
        <f t="shared" si="47"/>
        <v>0</v>
      </c>
      <c r="BQ108" s="58">
        <f t="shared" si="48"/>
        <v>0</v>
      </c>
      <c r="BR108" s="58">
        <f t="shared" si="49"/>
        <v>0</v>
      </c>
      <c r="BS108" s="58">
        <f t="shared" si="50"/>
        <v>0</v>
      </c>
      <c r="BT108" s="58">
        <f t="shared" si="51"/>
        <v>0</v>
      </c>
      <c r="BU108" s="58">
        <f t="shared" si="52"/>
        <v>0</v>
      </c>
      <c r="BV108" s="58">
        <f t="shared" si="53"/>
        <v>0</v>
      </c>
      <c r="BW108" s="58">
        <f t="shared" si="54"/>
        <v>0</v>
      </c>
      <c r="BX108" s="58">
        <f t="shared" si="55"/>
        <v>0</v>
      </c>
      <c r="BY108" s="58">
        <f t="shared" si="56"/>
        <v>0</v>
      </c>
      <c r="BZ108" s="58">
        <f t="shared" si="57"/>
        <v>0</v>
      </c>
      <c r="CA108" s="58">
        <f t="shared" si="58"/>
        <v>0</v>
      </c>
      <c r="CB108" s="68">
        <f t="shared" si="59"/>
        <v>0</v>
      </c>
      <c r="CC108" s="58">
        <f t="shared" si="60"/>
        <v>0</v>
      </c>
      <c r="CD108" s="68">
        <f t="shared" si="61"/>
        <v>0</v>
      </c>
      <c r="CE108" s="58">
        <f t="shared" si="62"/>
        <v>0</v>
      </c>
      <c r="CF108" s="59">
        <f t="shared" si="63"/>
        <v>0</v>
      </c>
      <c r="CG108" s="59">
        <f t="shared" si="64"/>
        <v>0</v>
      </c>
    </row>
    <row r="109" spans="1:85" ht="18.600000000000001" customHeight="1" x14ac:dyDescent="0.15">
      <c r="A109" s="13">
        <v>88</v>
      </c>
      <c r="B109" s="191"/>
      <c r="C109" s="190"/>
      <c r="D109" s="190"/>
      <c r="E109" s="190"/>
      <c r="F109" s="190"/>
      <c r="G109" s="190"/>
      <c r="H109" s="190"/>
      <c r="I109" s="190"/>
      <c r="J109" s="14"/>
      <c r="K109" s="109"/>
      <c r="L109" s="110"/>
      <c r="M109" s="109"/>
      <c r="N109" s="110"/>
      <c r="O109" s="130"/>
      <c r="P109" s="131"/>
      <c r="Q109" s="5"/>
      <c r="R109" s="71"/>
      <c r="S109" s="74"/>
      <c r="T109" s="74"/>
      <c r="U109" s="71"/>
      <c r="V109" s="79"/>
      <c r="W109" s="17"/>
      <c r="X109" s="14"/>
      <c r="Y109" s="86"/>
      <c r="Z109" s="15"/>
      <c r="AA109" s="14"/>
      <c r="AB109" s="16"/>
      <c r="AC109" s="15"/>
      <c r="AD109" s="14"/>
      <c r="AE109" s="16"/>
      <c r="AF109" s="15"/>
      <c r="AG109" s="14"/>
      <c r="AH109" s="83"/>
      <c r="AI109" s="15"/>
      <c r="AJ109" s="14"/>
      <c r="AK109" s="16"/>
      <c r="AL109" s="15"/>
      <c r="AM109" s="14"/>
      <c r="AN109" s="16"/>
      <c r="AO109" s="102"/>
      <c r="AP109" s="103"/>
      <c r="AQ109" s="18">
        <f t="shared" si="65"/>
        <v>0</v>
      </c>
      <c r="AR109" s="19" t="str">
        <f t="shared" si="66"/>
        <v>OK</v>
      </c>
      <c r="AS109" s="20" t="str">
        <f t="shared" si="67"/>
        <v>-</v>
      </c>
      <c r="AT109" s="38"/>
      <c r="AU109" s="38"/>
      <c r="AV109" s="38"/>
      <c r="AW109" s="38"/>
      <c r="AX109" s="38"/>
      <c r="AY109" s="38"/>
      <c r="AZ109" s="55"/>
      <c r="BA109" s="58"/>
      <c r="BB109" s="58">
        <f t="shared" si="36"/>
        <v>0</v>
      </c>
      <c r="BC109" s="58">
        <f t="shared" si="36"/>
        <v>0</v>
      </c>
      <c r="BD109" s="58">
        <f t="shared" si="36"/>
        <v>0</v>
      </c>
      <c r="BE109" s="58">
        <f t="shared" si="35"/>
        <v>0</v>
      </c>
      <c r="BF109" s="58">
        <f t="shared" si="37"/>
        <v>0</v>
      </c>
      <c r="BG109" s="58">
        <f t="shared" si="38"/>
        <v>0</v>
      </c>
      <c r="BH109" s="58">
        <f t="shared" si="39"/>
        <v>0</v>
      </c>
      <c r="BI109" s="58">
        <f t="shared" si="40"/>
        <v>0</v>
      </c>
      <c r="BJ109" s="58">
        <f t="shared" si="41"/>
        <v>0</v>
      </c>
      <c r="BK109" s="58">
        <f t="shared" si="42"/>
        <v>0</v>
      </c>
      <c r="BL109" s="58">
        <f t="shared" si="43"/>
        <v>0</v>
      </c>
      <c r="BM109" s="58">
        <f t="shared" si="44"/>
        <v>0</v>
      </c>
      <c r="BN109" s="58">
        <f t="shared" si="45"/>
        <v>0</v>
      </c>
      <c r="BO109" s="58">
        <f t="shared" si="46"/>
        <v>0</v>
      </c>
      <c r="BP109" s="58">
        <f t="shared" si="47"/>
        <v>0</v>
      </c>
      <c r="BQ109" s="58">
        <f t="shared" si="48"/>
        <v>0</v>
      </c>
      <c r="BR109" s="58">
        <f t="shared" si="49"/>
        <v>0</v>
      </c>
      <c r="BS109" s="58">
        <f t="shared" si="50"/>
        <v>0</v>
      </c>
      <c r="BT109" s="58">
        <f t="shared" si="51"/>
        <v>0</v>
      </c>
      <c r="BU109" s="58">
        <f t="shared" si="52"/>
        <v>0</v>
      </c>
      <c r="BV109" s="58">
        <f t="shared" si="53"/>
        <v>0</v>
      </c>
      <c r="BW109" s="58">
        <f t="shared" si="54"/>
        <v>0</v>
      </c>
      <c r="BX109" s="58">
        <f t="shared" si="55"/>
        <v>0</v>
      </c>
      <c r="BY109" s="58">
        <f t="shared" si="56"/>
        <v>0</v>
      </c>
      <c r="BZ109" s="58">
        <f t="shared" si="57"/>
        <v>0</v>
      </c>
      <c r="CA109" s="58">
        <f t="shared" si="58"/>
        <v>0</v>
      </c>
      <c r="CB109" s="68">
        <f t="shared" si="59"/>
        <v>0</v>
      </c>
      <c r="CC109" s="58">
        <f t="shared" si="60"/>
        <v>0</v>
      </c>
      <c r="CD109" s="68">
        <f t="shared" si="61"/>
        <v>0</v>
      </c>
      <c r="CE109" s="58">
        <f t="shared" si="62"/>
        <v>0</v>
      </c>
      <c r="CF109" s="59">
        <f t="shared" si="63"/>
        <v>0</v>
      </c>
      <c r="CG109" s="59">
        <f t="shared" si="64"/>
        <v>0</v>
      </c>
    </row>
    <row r="110" spans="1:85" ht="18.600000000000001" customHeight="1" x14ac:dyDescent="0.15">
      <c r="A110" s="13">
        <v>89</v>
      </c>
      <c r="B110" s="191"/>
      <c r="C110" s="190"/>
      <c r="D110" s="190"/>
      <c r="E110" s="190"/>
      <c r="F110" s="190"/>
      <c r="G110" s="190"/>
      <c r="H110" s="190"/>
      <c r="I110" s="190"/>
      <c r="J110" s="14"/>
      <c r="K110" s="109"/>
      <c r="L110" s="110"/>
      <c r="M110" s="109"/>
      <c r="N110" s="110"/>
      <c r="O110" s="130"/>
      <c r="P110" s="131"/>
      <c r="Q110" s="5"/>
      <c r="R110" s="71"/>
      <c r="S110" s="74"/>
      <c r="T110" s="74"/>
      <c r="U110" s="71"/>
      <c r="V110" s="79"/>
      <c r="W110" s="17"/>
      <c r="X110" s="14"/>
      <c r="Y110" s="86"/>
      <c r="Z110" s="15"/>
      <c r="AA110" s="14"/>
      <c r="AB110" s="16"/>
      <c r="AC110" s="15"/>
      <c r="AD110" s="14"/>
      <c r="AE110" s="16"/>
      <c r="AF110" s="15"/>
      <c r="AG110" s="14"/>
      <c r="AH110" s="83"/>
      <c r="AI110" s="15"/>
      <c r="AJ110" s="14"/>
      <c r="AK110" s="16"/>
      <c r="AL110" s="15"/>
      <c r="AM110" s="14"/>
      <c r="AN110" s="16"/>
      <c r="AO110" s="102"/>
      <c r="AP110" s="103"/>
      <c r="AQ110" s="18">
        <f t="shared" si="65"/>
        <v>0</v>
      </c>
      <c r="AR110" s="19" t="str">
        <f t="shared" si="66"/>
        <v>OK</v>
      </c>
      <c r="AS110" s="20" t="str">
        <f t="shared" si="67"/>
        <v>-</v>
      </c>
      <c r="AT110" s="38"/>
      <c r="AU110" s="38"/>
      <c r="AV110" s="38"/>
      <c r="AW110" s="38"/>
      <c r="AX110" s="38"/>
      <c r="AY110" s="38"/>
      <c r="AZ110" s="55"/>
      <c r="BA110" s="58"/>
      <c r="BB110" s="58">
        <f t="shared" si="36"/>
        <v>0</v>
      </c>
      <c r="BC110" s="58">
        <f t="shared" si="36"/>
        <v>0</v>
      </c>
      <c r="BD110" s="58">
        <f t="shared" si="36"/>
        <v>0</v>
      </c>
      <c r="BE110" s="58">
        <f t="shared" si="35"/>
        <v>0</v>
      </c>
      <c r="BF110" s="58">
        <f t="shared" si="37"/>
        <v>0</v>
      </c>
      <c r="BG110" s="58">
        <f t="shared" si="38"/>
        <v>0</v>
      </c>
      <c r="BH110" s="58">
        <f t="shared" si="39"/>
        <v>0</v>
      </c>
      <c r="BI110" s="58">
        <f t="shared" si="40"/>
        <v>0</v>
      </c>
      <c r="BJ110" s="58">
        <f t="shared" si="41"/>
        <v>0</v>
      </c>
      <c r="BK110" s="58">
        <f t="shared" si="42"/>
        <v>0</v>
      </c>
      <c r="BL110" s="58">
        <f t="shared" si="43"/>
        <v>0</v>
      </c>
      <c r="BM110" s="58">
        <f t="shared" si="44"/>
        <v>0</v>
      </c>
      <c r="BN110" s="58">
        <f t="shared" si="45"/>
        <v>0</v>
      </c>
      <c r="BO110" s="58">
        <f t="shared" si="46"/>
        <v>0</v>
      </c>
      <c r="BP110" s="58">
        <f t="shared" si="47"/>
        <v>0</v>
      </c>
      <c r="BQ110" s="58">
        <f t="shared" si="48"/>
        <v>0</v>
      </c>
      <c r="BR110" s="58">
        <f t="shared" si="49"/>
        <v>0</v>
      </c>
      <c r="BS110" s="58">
        <f t="shared" si="50"/>
        <v>0</v>
      </c>
      <c r="BT110" s="58">
        <f t="shared" si="51"/>
        <v>0</v>
      </c>
      <c r="BU110" s="58">
        <f t="shared" si="52"/>
        <v>0</v>
      </c>
      <c r="BV110" s="58">
        <f t="shared" si="53"/>
        <v>0</v>
      </c>
      <c r="BW110" s="58">
        <f t="shared" si="54"/>
        <v>0</v>
      </c>
      <c r="BX110" s="58">
        <f t="shared" si="55"/>
        <v>0</v>
      </c>
      <c r="BY110" s="58">
        <f t="shared" si="56"/>
        <v>0</v>
      </c>
      <c r="BZ110" s="58">
        <f t="shared" si="57"/>
        <v>0</v>
      </c>
      <c r="CA110" s="58">
        <f t="shared" si="58"/>
        <v>0</v>
      </c>
      <c r="CB110" s="68">
        <f t="shared" si="59"/>
        <v>0</v>
      </c>
      <c r="CC110" s="58">
        <f t="shared" si="60"/>
        <v>0</v>
      </c>
      <c r="CD110" s="68">
        <f t="shared" si="61"/>
        <v>0</v>
      </c>
      <c r="CE110" s="58">
        <f t="shared" si="62"/>
        <v>0</v>
      </c>
      <c r="CF110" s="59">
        <f t="shared" si="63"/>
        <v>0</v>
      </c>
      <c r="CG110" s="59">
        <f t="shared" si="64"/>
        <v>0</v>
      </c>
    </row>
    <row r="111" spans="1:85" ht="18.600000000000001" customHeight="1" x14ac:dyDescent="0.15">
      <c r="A111" s="13">
        <v>90</v>
      </c>
      <c r="B111" s="191"/>
      <c r="C111" s="190"/>
      <c r="D111" s="190"/>
      <c r="E111" s="190"/>
      <c r="F111" s="190"/>
      <c r="G111" s="190"/>
      <c r="H111" s="190"/>
      <c r="I111" s="190"/>
      <c r="J111" s="14"/>
      <c r="K111" s="109"/>
      <c r="L111" s="110"/>
      <c r="M111" s="109"/>
      <c r="N111" s="110"/>
      <c r="O111" s="130"/>
      <c r="P111" s="131"/>
      <c r="Q111" s="5"/>
      <c r="R111" s="71"/>
      <c r="S111" s="74"/>
      <c r="T111" s="74"/>
      <c r="U111" s="71"/>
      <c r="V111" s="79"/>
      <c r="W111" s="17"/>
      <c r="X111" s="14"/>
      <c r="Y111" s="86"/>
      <c r="Z111" s="15"/>
      <c r="AA111" s="14"/>
      <c r="AB111" s="16"/>
      <c r="AC111" s="15"/>
      <c r="AD111" s="14"/>
      <c r="AE111" s="16"/>
      <c r="AF111" s="15"/>
      <c r="AG111" s="14"/>
      <c r="AH111" s="83"/>
      <c r="AI111" s="15"/>
      <c r="AJ111" s="14"/>
      <c r="AK111" s="16"/>
      <c r="AL111" s="15"/>
      <c r="AM111" s="14"/>
      <c r="AN111" s="16"/>
      <c r="AO111" s="102"/>
      <c r="AP111" s="103"/>
      <c r="AQ111" s="18">
        <f t="shared" si="65"/>
        <v>0</v>
      </c>
      <c r="AR111" s="19" t="str">
        <f t="shared" si="66"/>
        <v>OK</v>
      </c>
      <c r="AS111" s="20" t="str">
        <f t="shared" si="67"/>
        <v>-</v>
      </c>
      <c r="AT111" s="38"/>
      <c r="AU111" s="38"/>
      <c r="AV111" s="38"/>
      <c r="AW111" s="38"/>
      <c r="AX111" s="38"/>
      <c r="AY111" s="38"/>
      <c r="AZ111" s="55"/>
      <c r="BA111" s="58"/>
      <c r="BB111" s="58">
        <f t="shared" si="36"/>
        <v>0</v>
      </c>
      <c r="BC111" s="58">
        <f t="shared" si="36"/>
        <v>0</v>
      </c>
      <c r="BD111" s="58">
        <f t="shared" si="36"/>
        <v>0</v>
      </c>
      <c r="BE111" s="58">
        <f t="shared" si="35"/>
        <v>0</v>
      </c>
      <c r="BF111" s="58">
        <f t="shared" si="37"/>
        <v>0</v>
      </c>
      <c r="BG111" s="58">
        <f t="shared" si="38"/>
        <v>0</v>
      </c>
      <c r="BH111" s="58">
        <f t="shared" si="39"/>
        <v>0</v>
      </c>
      <c r="BI111" s="58">
        <f t="shared" si="40"/>
        <v>0</v>
      </c>
      <c r="BJ111" s="58">
        <f t="shared" si="41"/>
        <v>0</v>
      </c>
      <c r="BK111" s="58">
        <f t="shared" si="42"/>
        <v>0</v>
      </c>
      <c r="BL111" s="58">
        <f t="shared" si="43"/>
        <v>0</v>
      </c>
      <c r="BM111" s="58">
        <f t="shared" si="44"/>
        <v>0</v>
      </c>
      <c r="BN111" s="58">
        <f t="shared" si="45"/>
        <v>0</v>
      </c>
      <c r="BO111" s="58">
        <f t="shared" si="46"/>
        <v>0</v>
      </c>
      <c r="BP111" s="58">
        <f t="shared" si="47"/>
        <v>0</v>
      </c>
      <c r="BQ111" s="58">
        <f t="shared" si="48"/>
        <v>0</v>
      </c>
      <c r="BR111" s="58">
        <f t="shared" si="49"/>
        <v>0</v>
      </c>
      <c r="BS111" s="58">
        <f t="shared" si="50"/>
        <v>0</v>
      </c>
      <c r="BT111" s="58">
        <f t="shared" si="51"/>
        <v>0</v>
      </c>
      <c r="BU111" s="58">
        <f t="shared" si="52"/>
        <v>0</v>
      </c>
      <c r="BV111" s="58">
        <f t="shared" si="53"/>
        <v>0</v>
      </c>
      <c r="BW111" s="58">
        <f t="shared" si="54"/>
        <v>0</v>
      </c>
      <c r="BX111" s="58">
        <f t="shared" si="55"/>
        <v>0</v>
      </c>
      <c r="BY111" s="58">
        <f t="shared" si="56"/>
        <v>0</v>
      </c>
      <c r="BZ111" s="58">
        <f t="shared" si="57"/>
        <v>0</v>
      </c>
      <c r="CA111" s="58">
        <f t="shared" si="58"/>
        <v>0</v>
      </c>
      <c r="CB111" s="68">
        <f t="shared" si="59"/>
        <v>0</v>
      </c>
      <c r="CC111" s="58">
        <f t="shared" si="60"/>
        <v>0</v>
      </c>
      <c r="CD111" s="68">
        <f t="shared" si="61"/>
        <v>0</v>
      </c>
      <c r="CE111" s="58">
        <f t="shared" si="62"/>
        <v>0</v>
      </c>
      <c r="CF111" s="59">
        <f t="shared" si="63"/>
        <v>0</v>
      </c>
      <c r="CG111" s="59">
        <f t="shared" si="64"/>
        <v>0</v>
      </c>
    </row>
    <row r="112" spans="1:85" ht="18.600000000000001" customHeight="1" x14ac:dyDescent="0.15">
      <c r="A112" s="13">
        <v>91</v>
      </c>
      <c r="B112" s="191"/>
      <c r="C112" s="190"/>
      <c r="D112" s="190"/>
      <c r="E112" s="190"/>
      <c r="F112" s="190"/>
      <c r="G112" s="190"/>
      <c r="H112" s="190"/>
      <c r="I112" s="190"/>
      <c r="J112" s="14"/>
      <c r="K112" s="109"/>
      <c r="L112" s="110"/>
      <c r="M112" s="109"/>
      <c r="N112" s="110"/>
      <c r="O112" s="130"/>
      <c r="P112" s="131"/>
      <c r="Q112" s="5"/>
      <c r="R112" s="71"/>
      <c r="S112" s="74"/>
      <c r="T112" s="74"/>
      <c r="U112" s="71"/>
      <c r="V112" s="79"/>
      <c r="W112" s="17"/>
      <c r="X112" s="14"/>
      <c r="Y112" s="86"/>
      <c r="Z112" s="15"/>
      <c r="AA112" s="14"/>
      <c r="AB112" s="16"/>
      <c r="AC112" s="15"/>
      <c r="AD112" s="14"/>
      <c r="AE112" s="16"/>
      <c r="AF112" s="15"/>
      <c r="AG112" s="14"/>
      <c r="AH112" s="83"/>
      <c r="AI112" s="15"/>
      <c r="AJ112" s="14"/>
      <c r="AK112" s="16"/>
      <c r="AL112" s="15"/>
      <c r="AM112" s="14"/>
      <c r="AN112" s="16"/>
      <c r="AO112" s="102"/>
      <c r="AP112" s="103"/>
      <c r="AQ112" s="18">
        <f t="shared" si="65"/>
        <v>0</v>
      </c>
      <c r="AR112" s="19" t="str">
        <f t="shared" si="66"/>
        <v>OK</v>
      </c>
      <c r="AS112" s="20" t="str">
        <f t="shared" si="67"/>
        <v>-</v>
      </c>
      <c r="AT112" s="38"/>
      <c r="AU112" s="38"/>
      <c r="AV112" s="38"/>
      <c r="AW112" s="38"/>
      <c r="AX112" s="38"/>
      <c r="AY112" s="38"/>
      <c r="AZ112" s="55"/>
      <c r="BA112" s="58"/>
      <c r="BB112" s="58">
        <f t="shared" si="36"/>
        <v>0</v>
      </c>
      <c r="BC112" s="58">
        <f t="shared" si="36"/>
        <v>0</v>
      </c>
      <c r="BD112" s="58">
        <f t="shared" si="36"/>
        <v>0</v>
      </c>
      <c r="BE112" s="58">
        <f t="shared" si="35"/>
        <v>0</v>
      </c>
      <c r="BF112" s="58">
        <f t="shared" si="37"/>
        <v>0</v>
      </c>
      <c r="BG112" s="58">
        <f t="shared" si="38"/>
        <v>0</v>
      </c>
      <c r="BH112" s="58">
        <f t="shared" si="39"/>
        <v>0</v>
      </c>
      <c r="BI112" s="58">
        <f t="shared" si="40"/>
        <v>0</v>
      </c>
      <c r="BJ112" s="58">
        <f t="shared" si="41"/>
        <v>0</v>
      </c>
      <c r="BK112" s="58">
        <f t="shared" si="42"/>
        <v>0</v>
      </c>
      <c r="BL112" s="58">
        <f t="shared" si="43"/>
        <v>0</v>
      </c>
      <c r="BM112" s="58">
        <f t="shared" si="44"/>
        <v>0</v>
      </c>
      <c r="BN112" s="58">
        <f t="shared" si="45"/>
        <v>0</v>
      </c>
      <c r="BO112" s="58">
        <f t="shared" si="46"/>
        <v>0</v>
      </c>
      <c r="BP112" s="58">
        <f t="shared" si="47"/>
        <v>0</v>
      </c>
      <c r="BQ112" s="58">
        <f t="shared" si="48"/>
        <v>0</v>
      </c>
      <c r="BR112" s="58">
        <f t="shared" si="49"/>
        <v>0</v>
      </c>
      <c r="BS112" s="58">
        <f t="shared" si="50"/>
        <v>0</v>
      </c>
      <c r="BT112" s="58">
        <f t="shared" si="51"/>
        <v>0</v>
      </c>
      <c r="BU112" s="58">
        <f t="shared" si="52"/>
        <v>0</v>
      </c>
      <c r="BV112" s="58">
        <f t="shared" si="53"/>
        <v>0</v>
      </c>
      <c r="BW112" s="58">
        <f t="shared" si="54"/>
        <v>0</v>
      </c>
      <c r="BX112" s="58">
        <f t="shared" si="55"/>
        <v>0</v>
      </c>
      <c r="BY112" s="58">
        <f t="shared" si="56"/>
        <v>0</v>
      </c>
      <c r="BZ112" s="58">
        <f t="shared" si="57"/>
        <v>0</v>
      </c>
      <c r="CA112" s="58">
        <f t="shared" si="58"/>
        <v>0</v>
      </c>
      <c r="CB112" s="68">
        <f t="shared" si="59"/>
        <v>0</v>
      </c>
      <c r="CC112" s="58">
        <f t="shared" si="60"/>
        <v>0</v>
      </c>
      <c r="CD112" s="68">
        <f t="shared" si="61"/>
        <v>0</v>
      </c>
      <c r="CE112" s="58">
        <f t="shared" si="62"/>
        <v>0</v>
      </c>
      <c r="CF112" s="59">
        <f t="shared" si="63"/>
        <v>0</v>
      </c>
      <c r="CG112" s="59">
        <f t="shared" si="64"/>
        <v>0</v>
      </c>
    </row>
    <row r="113" spans="1:85" ht="18.600000000000001" customHeight="1" x14ac:dyDescent="0.15">
      <c r="A113" s="13">
        <v>92</v>
      </c>
      <c r="B113" s="191"/>
      <c r="C113" s="190"/>
      <c r="D113" s="190"/>
      <c r="E113" s="190"/>
      <c r="F113" s="190"/>
      <c r="G113" s="190"/>
      <c r="H113" s="190"/>
      <c r="I113" s="190"/>
      <c r="J113" s="14"/>
      <c r="K113" s="109"/>
      <c r="L113" s="110"/>
      <c r="M113" s="109"/>
      <c r="N113" s="110"/>
      <c r="O113" s="130"/>
      <c r="P113" s="131"/>
      <c r="Q113" s="5"/>
      <c r="R113" s="71"/>
      <c r="S113" s="74"/>
      <c r="T113" s="74"/>
      <c r="U113" s="71"/>
      <c r="V113" s="79"/>
      <c r="W113" s="17"/>
      <c r="X113" s="14"/>
      <c r="Y113" s="86"/>
      <c r="Z113" s="15"/>
      <c r="AA113" s="14"/>
      <c r="AB113" s="16"/>
      <c r="AC113" s="15"/>
      <c r="AD113" s="14"/>
      <c r="AE113" s="16"/>
      <c r="AF113" s="15"/>
      <c r="AG113" s="14"/>
      <c r="AH113" s="83"/>
      <c r="AI113" s="15"/>
      <c r="AJ113" s="14"/>
      <c r="AK113" s="16"/>
      <c r="AL113" s="15"/>
      <c r="AM113" s="14"/>
      <c r="AN113" s="16"/>
      <c r="AO113" s="102"/>
      <c r="AP113" s="103"/>
      <c r="AQ113" s="18">
        <f t="shared" si="65"/>
        <v>0</v>
      </c>
      <c r="AR113" s="19" t="str">
        <f t="shared" si="66"/>
        <v>OK</v>
      </c>
      <c r="AS113" s="20" t="str">
        <f t="shared" si="67"/>
        <v>-</v>
      </c>
      <c r="AT113" s="38"/>
      <c r="AU113" s="38"/>
      <c r="AV113" s="38"/>
      <c r="AW113" s="38"/>
      <c r="AX113" s="38"/>
      <c r="AY113" s="38"/>
      <c r="AZ113" s="55"/>
      <c r="BA113" s="58"/>
      <c r="BB113" s="58">
        <f t="shared" si="36"/>
        <v>0</v>
      </c>
      <c r="BC113" s="58">
        <f t="shared" si="36"/>
        <v>0</v>
      </c>
      <c r="BD113" s="58">
        <f t="shared" si="36"/>
        <v>0</v>
      </c>
      <c r="BE113" s="58">
        <f t="shared" si="35"/>
        <v>0</v>
      </c>
      <c r="BF113" s="58">
        <f t="shared" si="37"/>
        <v>0</v>
      </c>
      <c r="BG113" s="58">
        <f t="shared" si="38"/>
        <v>0</v>
      </c>
      <c r="BH113" s="58">
        <f t="shared" si="39"/>
        <v>0</v>
      </c>
      <c r="BI113" s="58">
        <f t="shared" si="40"/>
        <v>0</v>
      </c>
      <c r="BJ113" s="58">
        <f t="shared" si="41"/>
        <v>0</v>
      </c>
      <c r="BK113" s="58">
        <f t="shared" si="42"/>
        <v>0</v>
      </c>
      <c r="BL113" s="58">
        <f t="shared" si="43"/>
        <v>0</v>
      </c>
      <c r="BM113" s="58">
        <f t="shared" si="44"/>
        <v>0</v>
      </c>
      <c r="BN113" s="58">
        <f t="shared" si="45"/>
        <v>0</v>
      </c>
      <c r="BO113" s="58">
        <f t="shared" si="46"/>
        <v>0</v>
      </c>
      <c r="BP113" s="58">
        <f t="shared" si="47"/>
        <v>0</v>
      </c>
      <c r="BQ113" s="58">
        <f t="shared" si="48"/>
        <v>0</v>
      </c>
      <c r="BR113" s="58">
        <f t="shared" si="49"/>
        <v>0</v>
      </c>
      <c r="BS113" s="58">
        <f t="shared" si="50"/>
        <v>0</v>
      </c>
      <c r="BT113" s="58">
        <f t="shared" si="51"/>
        <v>0</v>
      </c>
      <c r="BU113" s="58">
        <f t="shared" si="52"/>
        <v>0</v>
      </c>
      <c r="BV113" s="58">
        <f t="shared" si="53"/>
        <v>0</v>
      </c>
      <c r="BW113" s="58">
        <f t="shared" si="54"/>
        <v>0</v>
      </c>
      <c r="BX113" s="58">
        <f t="shared" si="55"/>
        <v>0</v>
      </c>
      <c r="BY113" s="58">
        <f t="shared" si="56"/>
        <v>0</v>
      </c>
      <c r="BZ113" s="58">
        <f t="shared" si="57"/>
        <v>0</v>
      </c>
      <c r="CA113" s="58">
        <f t="shared" si="58"/>
        <v>0</v>
      </c>
      <c r="CB113" s="68">
        <f t="shared" si="59"/>
        <v>0</v>
      </c>
      <c r="CC113" s="58">
        <f t="shared" si="60"/>
        <v>0</v>
      </c>
      <c r="CD113" s="68">
        <f t="shared" si="61"/>
        <v>0</v>
      </c>
      <c r="CE113" s="58">
        <f t="shared" si="62"/>
        <v>0</v>
      </c>
      <c r="CF113" s="59">
        <f t="shared" si="63"/>
        <v>0</v>
      </c>
      <c r="CG113" s="59">
        <f t="shared" si="64"/>
        <v>0</v>
      </c>
    </row>
    <row r="114" spans="1:85" ht="18.600000000000001" customHeight="1" x14ac:dyDescent="0.15">
      <c r="A114" s="13">
        <v>93</v>
      </c>
      <c r="B114" s="191"/>
      <c r="C114" s="190"/>
      <c r="D114" s="190"/>
      <c r="E114" s="190"/>
      <c r="F114" s="190"/>
      <c r="G114" s="190"/>
      <c r="H114" s="190"/>
      <c r="I114" s="190"/>
      <c r="J114" s="14"/>
      <c r="K114" s="109"/>
      <c r="L114" s="110"/>
      <c r="M114" s="109"/>
      <c r="N114" s="110"/>
      <c r="O114" s="130"/>
      <c r="P114" s="131"/>
      <c r="Q114" s="5"/>
      <c r="R114" s="71"/>
      <c r="S114" s="74"/>
      <c r="T114" s="74"/>
      <c r="U114" s="71"/>
      <c r="V114" s="79"/>
      <c r="W114" s="17"/>
      <c r="X114" s="14"/>
      <c r="Y114" s="86"/>
      <c r="Z114" s="15"/>
      <c r="AA114" s="14"/>
      <c r="AB114" s="16"/>
      <c r="AC114" s="15"/>
      <c r="AD114" s="14"/>
      <c r="AE114" s="16"/>
      <c r="AF114" s="15"/>
      <c r="AG114" s="14"/>
      <c r="AH114" s="83"/>
      <c r="AI114" s="15"/>
      <c r="AJ114" s="14"/>
      <c r="AK114" s="16"/>
      <c r="AL114" s="15"/>
      <c r="AM114" s="14"/>
      <c r="AN114" s="16"/>
      <c r="AO114" s="102"/>
      <c r="AP114" s="103"/>
      <c r="AQ114" s="18">
        <f t="shared" si="65"/>
        <v>0</v>
      </c>
      <c r="AR114" s="19" t="str">
        <f t="shared" si="66"/>
        <v>OK</v>
      </c>
      <c r="AS114" s="20" t="str">
        <f t="shared" si="67"/>
        <v>-</v>
      </c>
      <c r="AT114" s="38"/>
      <c r="AU114" s="38"/>
      <c r="AV114" s="38"/>
      <c r="AW114" s="38"/>
      <c r="AX114" s="38"/>
      <c r="AY114" s="38"/>
      <c r="AZ114" s="55"/>
      <c r="BA114" s="58"/>
      <c r="BB114" s="58">
        <f t="shared" si="36"/>
        <v>0</v>
      </c>
      <c r="BC114" s="58">
        <f t="shared" si="36"/>
        <v>0</v>
      </c>
      <c r="BD114" s="58">
        <f t="shared" si="36"/>
        <v>0</v>
      </c>
      <c r="BE114" s="58">
        <f t="shared" si="35"/>
        <v>0</v>
      </c>
      <c r="BF114" s="58">
        <f t="shared" si="37"/>
        <v>0</v>
      </c>
      <c r="BG114" s="58">
        <f t="shared" si="38"/>
        <v>0</v>
      </c>
      <c r="BH114" s="58">
        <f t="shared" si="39"/>
        <v>0</v>
      </c>
      <c r="BI114" s="58">
        <f t="shared" si="40"/>
        <v>0</v>
      </c>
      <c r="BJ114" s="58">
        <f t="shared" si="41"/>
        <v>0</v>
      </c>
      <c r="BK114" s="58">
        <f t="shared" si="42"/>
        <v>0</v>
      </c>
      <c r="BL114" s="58">
        <f t="shared" si="43"/>
        <v>0</v>
      </c>
      <c r="BM114" s="58">
        <f t="shared" si="44"/>
        <v>0</v>
      </c>
      <c r="BN114" s="58">
        <f t="shared" si="45"/>
        <v>0</v>
      </c>
      <c r="BO114" s="58">
        <f t="shared" si="46"/>
        <v>0</v>
      </c>
      <c r="BP114" s="58">
        <f t="shared" si="47"/>
        <v>0</v>
      </c>
      <c r="BQ114" s="58">
        <f t="shared" si="48"/>
        <v>0</v>
      </c>
      <c r="BR114" s="58">
        <f t="shared" si="49"/>
        <v>0</v>
      </c>
      <c r="BS114" s="58">
        <f t="shared" si="50"/>
        <v>0</v>
      </c>
      <c r="BT114" s="58">
        <f t="shared" si="51"/>
        <v>0</v>
      </c>
      <c r="BU114" s="58">
        <f t="shared" si="52"/>
        <v>0</v>
      </c>
      <c r="BV114" s="58">
        <f t="shared" si="53"/>
        <v>0</v>
      </c>
      <c r="BW114" s="58">
        <f t="shared" si="54"/>
        <v>0</v>
      </c>
      <c r="BX114" s="58">
        <f t="shared" si="55"/>
        <v>0</v>
      </c>
      <c r="BY114" s="58">
        <f t="shared" si="56"/>
        <v>0</v>
      </c>
      <c r="BZ114" s="58">
        <f t="shared" si="57"/>
        <v>0</v>
      </c>
      <c r="CA114" s="58">
        <f t="shared" si="58"/>
        <v>0</v>
      </c>
      <c r="CB114" s="68">
        <f t="shared" si="59"/>
        <v>0</v>
      </c>
      <c r="CC114" s="58">
        <f t="shared" si="60"/>
        <v>0</v>
      </c>
      <c r="CD114" s="68">
        <f t="shared" si="61"/>
        <v>0</v>
      </c>
      <c r="CE114" s="58">
        <f t="shared" si="62"/>
        <v>0</v>
      </c>
      <c r="CF114" s="59">
        <f t="shared" si="63"/>
        <v>0</v>
      </c>
      <c r="CG114" s="59">
        <f t="shared" si="64"/>
        <v>0</v>
      </c>
    </row>
    <row r="115" spans="1:85" ht="18.600000000000001" customHeight="1" x14ac:dyDescent="0.15">
      <c r="A115" s="13">
        <v>94</v>
      </c>
      <c r="B115" s="191"/>
      <c r="C115" s="190"/>
      <c r="D115" s="190"/>
      <c r="E115" s="190"/>
      <c r="F115" s="190"/>
      <c r="G115" s="190"/>
      <c r="H115" s="190"/>
      <c r="I115" s="190"/>
      <c r="J115" s="14"/>
      <c r="K115" s="109"/>
      <c r="L115" s="110"/>
      <c r="M115" s="109"/>
      <c r="N115" s="110"/>
      <c r="O115" s="130"/>
      <c r="P115" s="131"/>
      <c r="Q115" s="5"/>
      <c r="R115" s="71"/>
      <c r="S115" s="74"/>
      <c r="T115" s="74"/>
      <c r="U115" s="71"/>
      <c r="V115" s="79"/>
      <c r="W115" s="17"/>
      <c r="X115" s="14"/>
      <c r="Y115" s="86"/>
      <c r="Z115" s="15"/>
      <c r="AA115" s="14"/>
      <c r="AB115" s="16"/>
      <c r="AC115" s="15"/>
      <c r="AD115" s="14"/>
      <c r="AE115" s="16"/>
      <c r="AF115" s="15"/>
      <c r="AG115" s="14"/>
      <c r="AH115" s="83"/>
      <c r="AI115" s="15"/>
      <c r="AJ115" s="14"/>
      <c r="AK115" s="16"/>
      <c r="AL115" s="15"/>
      <c r="AM115" s="14"/>
      <c r="AN115" s="16"/>
      <c r="AO115" s="102"/>
      <c r="AP115" s="103"/>
      <c r="AQ115" s="18">
        <f t="shared" si="65"/>
        <v>0</v>
      </c>
      <c r="AR115" s="19" t="str">
        <f t="shared" si="66"/>
        <v>OK</v>
      </c>
      <c r="AS115" s="20" t="str">
        <f t="shared" si="67"/>
        <v>-</v>
      </c>
      <c r="AT115" s="38"/>
      <c r="AU115" s="38"/>
      <c r="AV115" s="38"/>
      <c r="AW115" s="38"/>
      <c r="AX115" s="38"/>
      <c r="AY115" s="38"/>
      <c r="AZ115" s="55"/>
      <c r="BA115" s="58"/>
      <c r="BB115" s="58">
        <f t="shared" si="36"/>
        <v>0</v>
      </c>
      <c r="BC115" s="58">
        <f t="shared" si="36"/>
        <v>0</v>
      </c>
      <c r="BD115" s="58">
        <f t="shared" si="36"/>
        <v>0</v>
      </c>
      <c r="BE115" s="58">
        <f t="shared" si="35"/>
        <v>0</v>
      </c>
      <c r="BF115" s="58">
        <f t="shared" si="37"/>
        <v>0</v>
      </c>
      <c r="BG115" s="58">
        <f t="shared" si="38"/>
        <v>0</v>
      </c>
      <c r="BH115" s="58">
        <f t="shared" si="39"/>
        <v>0</v>
      </c>
      <c r="BI115" s="58">
        <f t="shared" si="40"/>
        <v>0</v>
      </c>
      <c r="BJ115" s="58">
        <f t="shared" si="41"/>
        <v>0</v>
      </c>
      <c r="BK115" s="58">
        <f t="shared" si="42"/>
        <v>0</v>
      </c>
      <c r="BL115" s="58">
        <f t="shared" si="43"/>
        <v>0</v>
      </c>
      <c r="BM115" s="58">
        <f t="shared" si="44"/>
        <v>0</v>
      </c>
      <c r="BN115" s="58">
        <f t="shared" si="45"/>
        <v>0</v>
      </c>
      <c r="BO115" s="58">
        <f t="shared" si="46"/>
        <v>0</v>
      </c>
      <c r="BP115" s="58">
        <f t="shared" si="47"/>
        <v>0</v>
      </c>
      <c r="BQ115" s="58">
        <f t="shared" si="48"/>
        <v>0</v>
      </c>
      <c r="BR115" s="58">
        <f t="shared" si="49"/>
        <v>0</v>
      </c>
      <c r="BS115" s="58">
        <f t="shared" si="50"/>
        <v>0</v>
      </c>
      <c r="BT115" s="58">
        <f t="shared" si="51"/>
        <v>0</v>
      </c>
      <c r="BU115" s="58">
        <f t="shared" si="52"/>
        <v>0</v>
      </c>
      <c r="BV115" s="58">
        <f t="shared" si="53"/>
        <v>0</v>
      </c>
      <c r="BW115" s="58">
        <f t="shared" si="54"/>
        <v>0</v>
      </c>
      <c r="BX115" s="58">
        <f t="shared" si="55"/>
        <v>0</v>
      </c>
      <c r="BY115" s="58">
        <f t="shared" si="56"/>
        <v>0</v>
      </c>
      <c r="BZ115" s="58">
        <f t="shared" si="57"/>
        <v>0</v>
      </c>
      <c r="CA115" s="58">
        <f t="shared" si="58"/>
        <v>0</v>
      </c>
      <c r="CB115" s="68">
        <f t="shared" si="59"/>
        <v>0</v>
      </c>
      <c r="CC115" s="58">
        <f t="shared" si="60"/>
        <v>0</v>
      </c>
      <c r="CD115" s="68">
        <f t="shared" si="61"/>
        <v>0</v>
      </c>
      <c r="CE115" s="58">
        <f t="shared" si="62"/>
        <v>0</v>
      </c>
      <c r="CF115" s="59">
        <f t="shared" si="63"/>
        <v>0</v>
      </c>
      <c r="CG115" s="59">
        <f t="shared" si="64"/>
        <v>0</v>
      </c>
    </row>
    <row r="116" spans="1:85" ht="18.600000000000001" customHeight="1" x14ac:dyDescent="0.15">
      <c r="A116" s="13">
        <v>95</v>
      </c>
      <c r="B116" s="191"/>
      <c r="C116" s="190"/>
      <c r="D116" s="190"/>
      <c r="E116" s="190"/>
      <c r="F116" s="190"/>
      <c r="G116" s="190"/>
      <c r="H116" s="190"/>
      <c r="I116" s="190"/>
      <c r="J116" s="14"/>
      <c r="K116" s="109"/>
      <c r="L116" s="110"/>
      <c r="M116" s="109"/>
      <c r="N116" s="110"/>
      <c r="O116" s="130"/>
      <c r="P116" s="131"/>
      <c r="Q116" s="5"/>
      <c r="R116" s="71"/>
      <c r="S116" s="74"/>
      <c r="T116" s="74"/>
      <c r="U116" s="71"/>
      <c r="V116" s="79"/>
      <c r="W116" s="17"/>
      <c r="X116" s="14"/>
      <c r="Y116" s="86"/>
      <c r="Z116" s="15"/>
      <c r="AA116" s="14"/>
      <c r="AB116" s="16"/>
      <c r="AC116" s="15"/>
      <c r="AD116" s="14"/>
      <c r="AE116" s="16"/>
      <c r="AF116" s="15"/>
      <c r="AG116" s="14"/>
      <c r="AH116" s="83"/>
      <c r="AI116" s="15"/>
      <c r="AJ116" s="14"/>
      <c r="AK116" s="16"/>
      <c r="AL116" s="15"/>
      <c r="AM116" s="14"/>
      <c r="AN116" s="16"/>
      <c r="AO116" s="102"/>
      <c r="AP116" s="103"/>
      <c r="AQ116" s="18">
        <f t="shared" si="65"/>
        <v>0</v>
      </c>
      <c r="AR116" s="19" t="str">
        <f t="shared" si="66"/>
        <v>OK</v>
      </c>
      <c r="AS116" s="20" t="str">
        <f t="shared" si="67"/>
        <v>-</v>
      </c>
      <c r="AT116" s="38"/>
      <c r="AU116" s="38"/>
      <c r="AV116" s="38"/>
      <c r="AW116" s="38"/>
      <c r="AX116" s="38"/>
      <c r="AY116" s="38"/>
      <c r="AZ116" s="55"/>
      <c r="BA116" s="58"/>
      <c r="BB116" s="58">
        <f t="shared" si="36"/>
        <v>0</v>
      </c>
      <c r="BC116" s="58">
        <f t="shared" si="36"/>
        <v>0</v>
      </c>
      <c r="BD116" s="58">
        <f t="shared" si="36"/>
        <v>0</v>
      </c>
      <c r="BE116" s="58">
        <f t="shared" si="35"/>
        <v>0</v>
      </c>
      <c r="BF116" s="58">
        <f t="shared" si="37"/>
        <v>0</v>
      </c>
      <c r="BG116" s="58">
        <f t="shared" si="38"/>
        <v>0</v>
      </c>
      <c r="BH116" s="58">
        <f t="shared" si="39"/>
        <v>0</v>
      </c>
      <c r="BI116" s="58">
        <f t="shared" si="40"/>
        <v>0</v>
      </c>
      <c r="BJ116" s="58">
        <f t="shared" si="41"/>
        <v>0</v>
      </c>
      <c r="BK116" s="58">
        <f t="shared" si="42"/>
        <v>0</v>
      </c>
      <c r="BL116" s="58">
        <f t="shared" si="43"/>
        <v>0</v>
      </c>
      <c r="BM116" s="58">
        <f t="shared" si="44"/>
        <v>0</v>
      </c>
      <c r="BN116" s="58">
        <f t="shared" si="45"/>
        <v>0</v>
      </c>
      <c r="BO116" s="58">
        <f t="shared" si="46"/>
        <v>0</v>
      </c>
      <c r="BP116" s="58">
        <f t="shared" si="47"/>
        <v>0</v>
      </c>
      <c r="BQ116" s="58">
        <f t="shared" si="48"/>
        <v>0</v>
      </c>
      <c r="BR116" s="58">
        <f t="shared" si="49"/>
        <v>0</v>
      </c>
      <c r="BS116" s="58">
        <f t="shared" si="50"/>
        <v>0</v>
      </c>
      <c r="BT116" s="58">
        <f t="shared" si="51"/>
        <v>0</v>
      </c>
      <c r="BU116" s="58">
        <f t="shared" si="52"/>
        <v>0</v>
      </c>
      <c r="BV116" s="58">
        <f t="shared" si="53"/>
        <v>0</v>
      </c>
      <c r="BW116" s="58">
        <f t="shared" si="54"/>
        <v>0</v>
      </c>
      <c r="BX116" s="58">
        <f t="shared" si="55"/>
        <v>0</v>
      </c>
      <c r="BY116" s="58">
        <f t="shared" si="56"/>
        <v>0</v>
      </c>
      <c r="BZ116" s="58">
        <f t="shared" si="57"/>
        <v>0</v>
      </c>
      <c r="CA116" s="58">
        <f t="shared" si="58"/>
        <v>0</v>
      </c>
      <c r="CB116" s="68">
        <f t="shared" si="59"/>
        <v>0</v>
      </c>
      <c r="CC116" s="58">
        <f t="shared" si="60"/>
        <v>0</v>
      </c>
      <c r="CD116" s="68">
        <f t="shared" si="61"/>
        <v>0</v>
      </c>
      <c r="CE116" s="58">
        <f t="shared" si="62"/>
        <v>0</v>
      </c>
      <c r="CF116" s="59">
        <f t="shared" si="63"/>
        <v>0</v>
      </c>
      <c r="CG116" s="59">
        <f t="shared" si="64"/>
        <v>0</v>
      </c>
    </row>
    <row r="117" spans="1:85" ht="18.600000000000001" customHeight="1" x14ac:dyDescent="0.15">
      <c r="A117" s="13">
        <v>96</v>
      </c>
      <c r="B117" s="191"/>
      <c r="C117" s="190"/>
      <c r="D117" s="190"/>
      <c r="E117" s="190"/>
      <c r="F117" s="190"/>
      <c r="G117" s="190"/>
      <c r="H117" s="190"/>
      <c r="I117" s="190"/>
      <c r="J117" s="14"/>
      <c r="K117" s="109"/>
      <c r="L117" s="110"/>
      <c r="M117" s="109"/>
      <c r="N117" s="110"/>
      <c r="O117" s="130"/>
      <c r="P117" s="131"/>
      <c r="Q117" s="5"/>
      <c r="R117" s="71"/>
      <c r="S117" s="74"/>
      <c r="T117" s="74"/>
      <c r="U117" s="71"/>
      <c r="V117" s="79"/>
      <c r="W117" s="17"/>
      <c r="X117" s="14"/>
      <c r="Y117" s="86"/>
      <c r="Z117" s="15"/>
      <c r="AA117" s="14"/>
      <c r="AB117" s="16"/>
      <c r="AC117" s="15"/>
      <c r="AD117" s="14"/>
      <c r="AE117" s="16"/>
      <c r="AF117" s="15"/>
      <c r="AG117" s="14"/>
      <c r="AH117" s="83"/>
      <c r="AI117" s="15"/>
      <c r="AJ117" s="14"/>
      <c r="AK117" s="16"/>
      <c r="AL117" s="15"/>
      <c r="AM117" s="14"/>
      <c r="AN117" s="16"/>
      <c r="AO117" s="102"/>
      <c r="AP117" s="103"/>
      <c r="AQ117" s="18">
        <f t="shared" si="65"/>
        <v>0</v>
      </c>
      <c r="AR117" s="19" t="str">
        <f t="shared" si="66"/>
        <v>OK</v>
      </c>
      <c r="AS117" s="20" t="str">
        <f t="shared" si="67"/>
        <v>-</v>
      </c>
      <c r="AT117" s="38"/>
      <c r="AU117" s="38"/>
      <c r="AV117" s="38"/>
      <c r="AW117" s="38"/>
      <c r="AX117" s="38"/>
      <c r="AY117" s="38"/>
      <c r="AZ117" s="55"/>
      <c r="BA117" s="58"/>
      <c r="BB117" s="58">
        <f t="shared" si="36"/>
        <v>0</v>
      </c>
      <c r="BC117" s="58">
        <f t="shared" si="36"/>
        <v>0</v>
      </c>
      <c r="BD117" s="58">
        <f t="shared" si="36"/>
        <v>0</v>
      </c>
      <c r="BE117" s="58">
        <f t="shared" si="35"/>
        <v>0</v>
      </c>
      <c r="BF117" s="58">
        <f t="shared" si="37"/>
        <v>0</v>
      </c>
      <c r="BG117" s="58">
        <f t="shared" si="38"/>
        <v>0</v>
      </c>
      <c r="BH117" s="58">
        <f t="shared" si="39"/>
        <v>0</v>
      </c>
      <c r="BI117" s="58">
        <f t="shared" si="40"/>
        <v>0</v>
      </c>
      <c r="BJ117" s="58">
        <f t="shared" si="41"/>
        <v>0</v>
      </c>
      <c r="BK117" s="58">
        <f t="shared" si="42"/>
        <v>0</v>
      </c>
      <c r="BL117" s="58">
        <f t="shared" si="43"/>
        <v>0</v>
      </c>
      <c r="BM117" s="58">
        <f t="shared" si="44"/>
        <v>0</v>
      </c>
      <c r="BN117" s="58">
        <f t="shared" si="45"/>
        <v>0</v>
      </c>
      <c r="BO117" s="58">
        <f t="shared" si="46"/>
        <v>0</v>
      </c>
      <c r="BP117" s="58">
        <f t="shared" si="47"/>
        <v>0</v>
      </c>
      <c r="BQ117" s="58">
        <f t="shared" si="48"/>
        <v>0</v>
      </c>
      <c r="BR117" s="58">
        <f t="shared" si="49"/>
        <v>0</v>
      </c>
      <c r="BS117" s="58">
        <f t="shared" si="50"/>
        <v>0</v>
      </c>
      <c r="BT117" s="58">
        <f t="shared" si="51"/>
        <v>0</v>
      </c>
      <c r="BU117" s="58">
        <f t="shared" si="52"/>
        <v>0</v>
      </c>
      <c r="BV117" s="58">
        <f t="shared" si="53"/>
        <v>0</v>
      </c>
      <c r="BW117" s="58">
        <f t="shared" si="54"/>
        <v>0</v>
      </c>
      <c r="BX117" s="58">
        <f t="shared" si="55"/>
        <v>0</v>
      </c>
      <c r="BY117" s="58">
        <f t="shared" si="56"/>
        <v>0</v>
      </c>
      <c r="BZ117" s="58">
        <f t="shared" si="57"/>
        <v>0</v>
      </c>
      <c r="CA117" s="58">
        <f t="shared" si="58"/>
        <v>0</v>
      </c>
      <c r="CB117" s="68">
        <f t="shared" si="59"/>
        <v>0</v>
      </c>
      <c r="CC117" s="58">
        <f t="shared" si="60"/>
        <v>0</v>
      </c>
      <c r="CD117" s="68">
        <f t="shared" si="61"/>
        <v>0</v>
      </c>
      <c r="CE117" s="58">
        <f t="shared" si="62"/>
        <v>0</v>
      </c>
      <c r="CF117" s="59">
        <f t="shared" si="63"/>
        <v>0</v>
      </c>
      <c r="CG117" s="59">
        <f t="shared" si="64"/>
        <v>0</v>
      </c>
    </row>
    <row r="118" spans="1:85" ht="18.600000000000001" customHeight="1" x14ac:dyDescent="0.15">
      <c r="A118" s="13">
        <v>97</v>
      </c>
      <c r="B118" s="191"/>
      <c r="C118" s="190"/>
      <c r="D118" s="190"/>
      <c r="E118" s="190"/>
      <c r="F118" s="190"/>
      <c r="G118" s="190"/>
      <c r="H118" s="190"/>
      <c r="I118" s="190"/>
      <c r="J118" s="14"/>
      <c r="K118" s="109"/>
      <c r="L118" s="110"/>
      <c r="M118" s="109"/>
      <c r="N118" s="110"/>
      <c r="O118" s="130"/>
      <c r="P118" s="131"/>
      <c r="Q118" s="5"/>
      <c r="R118" s="71"/>
      <c r="S118" s="74"/>
      <c r="T118" s="74"/>
      <c r="U118" s="71"/>
      <c r="V118" s="79"/>
      <c r="W118" s="17"/>
      <c r="X118" s="14"/>
      <c r="Y118" s="86"/>
      <c r="Z118" s="15"/>
      <c r="AA118" s="14"/>
      <c r="AB118" s="16"/>
      <c r="AC118" s="15"/>
      <c r="AD118" s="14"/>
      <c r="AE118" s="16"/>
      <c r="AF118" s="15"/>
      <c r="AG118" s="14"/>
      <c r="AH118" s="83"/>
      <c r="AI118" s="15"/>
      <c r="AJ118" s="14"/>
      <c r="AK118" s="16"/>
      <c r="AL118" s="15"/>
      <c r="AM118" s="14"/>
      <c r="AN118" s="16"/>
      <c r="AO118" s="102"/>
      <c r="AP118" s="103"/>
      <c r="AQ118" s="18">
        <f t="shared" si="65"/>
        <v>0</v>
      </c>
      <c r="AR118" s="19" t="str">
        <f t="shared" si="66"/>
        <v>OK</v>
      </c>
      <c r="AS118" s="20" t="str">
        <f t="shared" si="67"/>
        <v>-</v>
      </c>
      <c r="AT118" s="38"/>
      <c r="AU118" s="38"/>
      <c r="AV118" s="38"/>
      <c r="AW118" s="38"/>
      <c r="AX118" s="38"/>
      <c r="AY118" s="38"/>
      <c r="AZ118" s="55"/>
      <c r="BA118" s="58"/>
      <c r="BB118" s="58">
        <f t="shared" si="36"/>
        <v>0</v>
      </c>
      <c r="BC118" s="58">
        <f t="shared" si="36"/>
        <v>0</v>
      </c>
      <c r="BD118" s="58">
        <f t="shared" si="36"/>
        <v>0</v>
      </c>
      <c r="BE118" s="58">
        <f t="shared" si="35"/>
        <v>0</v>
      </c>
      <c r="BF118" s="58">
        <f t="shared" si="37"/>
        <v>0</v>
      </c>
      <c r="BG118" s="58">
        <f t="shared" si="38"/>
        <v>0</v>
      </c>
      <c r="BH118" s="58">
        <f t="shared" si="39"/>
        <v>0</v>
      </c>
      <c r="BI118" s="58">
        <f t="shared" si="40"/>
        <v>0</v>
      </c>
      <c r="BJ118" s="58">
        <f t="shared" si="41"/>
        <v>0</v>
      </c>
      <c r="BK118" s="58">
        <f t="shared" si="42"/>
        <v>0</v>
      </c>
      <c r="BL118" s="58">
        <f t="shared" si="43"/>
        <v>0</v>
      </c>
      <c r="BM118" s="58">
        <f t="shared" si="44"/>
        <v>0</v>
      </c>
      <c r="BN118" s="58">
        <f t="shared" si="45"/>
        <v>0</v>
      </c>
      <c r="BO118" s="58">
        <f t="shared" si="46"/>
        <v>0</v>
      </c>
      <c r="BP118" s="58">
        <f t="shared" si="47"/>
        <v>0</v>
      </c>
      <c r="BQ118" s="58">
        <f t="shared" si="48"/>
        <v>0</v>
      </c>
      <c r="BR118" s="58">
        <f t="shared" si="49"/>
        <v>0</v>
      </c>
      <c r="BS118" s="58">
        <f t="shared" si="50"/>
        <v>0</v>
      </c>
      <c r="BT118" s="58">
        <f t="shared" si="51"/>
        <v>0</v>
      </c>
      <c r="BU118" s="58">
        <f t="shared" si="52"/>
        <v>0</v>
      </c>
      <c r="BV118" s="58">
        <f t="shared" si="53"/>
        <v>0</v>
      </c>
      <c r="BW118" s="58">
        <f t="shared" si="54"/>
        <v>0</v>
      </c>
      <c r="BX118" s="58">
        <f t="shared" si="55"/>
        <v>0</v>
      </c>
      <c r="BY118" s="58">
        <f t="shared" si="56"/>
        <v>0</v>
      </c>
      <c r="BZ118" s="58">
        <f t="shared" si="57"/>
        <v>0</v>
      </c>
      <c r="CA118" s="58">
        <f t="shared" si="58"/>
        <v>0</v>
      </c>
      <c r="CB118" s="68">
        <f t="shared" si="59"/>
        <v>0</v>
      </c>
      <c r="CC118" s="58">
        <f t="shared" si="60"/>
        <v>0</v>
      </c>
      <c r="CD118" s="68">
        <f t="shared" si="61"/>
        <v>0</v>
      </c>
      <c r="CE118" s="58">
        <f t="shared" si="62"/>
        <v>0</v>
      </c>
      <c r="CF118" s="59">
        <f t="shared" si="63"/>
        <v>0</v>
      </c>
      <c r="CG118" s="59">
        <f t="shared" si="64"/>
        <v>0</v>
      </c>
    </row>
    <row r="119" spans="1:85" ht="18.600000000000001" customHeight="1" x14ac:dyDescent="0.15">
      <c r="A119" s="13">
        <v>98</v>
      </c>
      <c r="B119" s="191"/>
      <c r="C119" s="190"/>
      <c r="D119" s="190"/>
      <c r="E119" s="190"/>
      <c r="F119" s="190"/>
      <c r="G119" s="190"/>
      <c r="H119" s="190"/>
      <c r="I119" s="190"/>
      <c r="J119" s="14"/>
      <c r="K119" s="109"/>
      <c r="L119" s="110"/>
      <c r="M119" s="109"/>
      <c r="N119" s="110"/>
      <c r="O119" s="130"/>
      <c r="P119" s="131"/>
      <c r="Q119" s="5"/>
      <c r="R119" s="71"/>
      <c r="S119" s="74"/>
      <c r="T119" s="74"/>
      <c r="U119" s="71"/>
      <c r="V119" s="79"/>
      <c r="W119" s="17"/>
      <c r="X119" s="14"/>
      <c r="Y119" s="86"/>
      <c r="Z119" s="15"/>
      <c r="AA119" s="14"/>
      <c r="AB119" s="16"/>
      <c r="AC119" s="15"/>
      <c r="AD119" s="14"/>
      <c r="AE119" s="16"/>
      <c r="AF119" s="15"/>
      <c r="AG119" s="14"/>
      <c r="AH119" s="83"/>
      <c r="AI119" s="15"/>
      <c r="AJ119" s="14"/>
      <c r="AK119" s="16"/>
      <c r="AL119" s="15"/>
      <c r="AM119" s="14"/>
      <c r="AN119" s="16"/>
      <c r="AO119" s="102"/>
      <c r="AP119" s="103"/>
      <c r="AQ119" s="18">
        <f t="shared" si="65"/>
        <v>0</v>
      </c>
      <c r="AR119" s="19" t="str">
        <f t="shared" si="66"/>
        <v>OK</v>
      </c>
      <c r="AS119" s="20" t="str">
        <f t="shared" si="67"/>
        <v>-</v>
      </c>
      <c r="AT119" s="38"/>
      <c r="AU119" s="38"/>
      <c r="AV119" s="38"/>
      <c r="AW119" s="38"/>
      <c r="AX119" s="38"/>
      <c r="AY119" s="38"/>
      <c r="AZ119" s="55"/>
      <c r="BA119" s="58"/>
      <c r="BB119" s="58">
        <f t="shared" si="36"/>
        <v>0</v>
      </c>
      <c r="BC119" s="58">
        <f t="shared" si="36"/>
        <v>0</v>
      </c>
      <c r="BD119" s="58">
        <f t="shared" si="36"/>
        <v>0</v>
      </c>
      <c r="BE119" s="58">
        <f t="shared" si="35"/>
        <v>0</v>
      </c>
      <c r="BF119" s="58">
        <f t="shared" si="37"/>
        <v>0</v>
      </c>
      <c r="BG119" s="58">
        <f t="shared" si="38"/>
        <v>0</v>
      </c>
      <c r="BH119" s="58">
        <f t="shared" si="39"/>
        <v>0</v>
      </c>
      <c r="BI119" s="58">
        <f t="shared" si="40"/>
        <v>0</v>
      </c>
      <c r="BJ119" s="58">
        <f t="shared" si="41"/>
        <v>0</v>
      </c>
      <c r="BK119" s="58">
        <f t="shared" si="42"/>
        <v>0</v>
      </c>
      <c r="BL119" s="58">
        <f t="shared" si="43"/>
        <v>0</v>
      </c>
      <c r="BM119" s="58">
        <f t="shared" si="44"/>
        <v>0</v>
      </c>
      <c r="BN119" s="58">
        <f t="shared" si="45"/>
        <v>0</v>
      </c>
      <c r="BO119" s="58">
        <f t="shared" si="46"/>
        <v>0</v>
      </c>
      <c r="BP119" s="58">
        <f t="shared" si="47"/>
        <v>0</v>
      </c>
      <c r="BQ119" s="58">
        <f t="shared" si="48"/>
        <v>0</v>
      </c>
      <c r="BR119" s="58">
        <f t="shared" si="49"/>
        <v>0</v>
      </c>
      <c r="BS119" s="58">
        <f t="shared" si="50"/>
        <v>0</v>
      </c>
      <c r="BT119" s="58">
        <f t="shared" si="51"/>
        <v>0</v>
      </c>
      <c r="BU119" s="58">
        <f t="shared" si="52"/>
        <v>0</v>
      </c>
      <c r="BV119" s="58">
        <f t="shared" si="53"/>
        <v>0</v>
      </c>
      <c r="BW119" s="58">
        <f t="shared" si="54"/>
        <v>0</v>
      </c>
      <c r="BX119" s="58">
        <f t="shared" si="55"/>
        <v>0</v>
      </c>
      <c r="BY119" s="58">
        <f t="shared" si="56"/>
        <v>0</v>
      </c>
      <c r="BZ119" s="58">
        <f t="shared" si="57"/>
        <v>0</v>
      </c>
      <c r="CA119" s="58">
        <f t="shared" si="58"/>
        <v>0</v>
      </c>
      <c r="CB119" s="68">
        <f t="shared" si="59"/>
        <v>0</v>
      </c>
      <c r="CC119" s="58">
        <f t="shared" si="60"/>
        <v>0</v>
      </c>
      <c r="CD119" s="68">
        <f t="shared" si="61"/>
        <v>0</v>
      </c>
      <c r="CE119" s="58">
        <f t="shared" si="62"/>
        <v>0</v>
      </c>
      <c r="CF119" s="59">
        <f t="shared" si="63"/>
        <v>0</v>
      </c>
      <c r="CG119" s="59">
        <f t="shared" si="64"/>
        <v>0</v>
      </c>
    </row>
    <row r="120" spans="1:85" ht="18.600000000000001" customHeight="1" x14ac:dyDescent="0.15">
      <c r="A120" s="13">
        <v>99</v>
      </c>
      <c r="B120" s="191"/>
      <c r="C120" s="190"/>
      <c r="D120" s="190"/>
      <c r="E120" s="190"/>
      <c r="F120" s="190"/>
      <c r="G120" s="190"/>
      <c r="H120" s="190"/>
      <c r="I120" s="190"/>
      <c r="J120" s="14"/>
      <c r="K120" s="109"/>
      <c r="L120" s="110"/>
      <c r="M120" s="109"/>
      <c r="N120" s="110"/>
      <c r="O120" s="130"/>
      <c r="P120" s="131"/>
      <c r="Q120" s="5"/>
      <c r="R120" s="71"/>
      <c r="S120" s="74"/>
      <c r="T120" s="74"/>
      <c r="U120" s="71"/>
      <c r="V120" s="79"/>
      <c r="W120" s="17"/>
      <c r="X120" s="14"/>
      <c r="Y120" s="86"/>
      <c r="Z120" s="15"/>
      <c r="AA120" s="14"/>
      <c r="AB120" s="16"/>
      <c r="AC120" s="15"/>
      <c r="AD120" s="14"/>
      <c r="AE120" s="16"/>
      <c r="AF120" s="15"/>
      <c r="AG120" s="14"/>
      <c r="AH120" s="83"/>
      <c r="AI120" s="15"/>
      <c r="AJ120" s="14"/>
      <c r="AK120" s="16"/>
      <c r="AL120" s="15"/>
      <c r="AM120" s="14"/>
      <c r="AN120" s="16"/>
      <c r="AO120" s="102"/>
      <c r="AP120" s="103"/>
      <c r="AQ120" s="18">
        <f t="shared" si="65"/>
        <v>0</v>
      </c>
      <c r="AR120" s="19" t="str">
        <f t="shared" si="66"/>
        <v>OK</v>
      </c>
      <c r="AS120" s="20" t="str">
        <f t="shared" si="67"/>
        <v>-</v>
      </c>
      <c r="AT120" s="38"/>
      <c r="AU120" s="38"/>
      <c r="AV120" s="38"/>
      <c r="AW120" s="38"/>
      <c r="AX120" s="38"/>
      <c r="AY120" s="38"/>
      <c r="AZ120" s="55"/>
      <c r="BA120" s="58"/>
      <c r="BB120" s="58">
        <f t="shared" si="36"/>
        <v>0</v>
      </c>
      <c r="BC120" s="58">
        <f t="shared" si="36"/>
        <v>0</v>
      </c>
      <c r="BD120" s="58">
        <f t="shared" si="36"/>
        <v>0</v>
      </c>
      <c r="BE120" s="58">
        <f t="shared" si="35"/>
        <v>0</v>
      </c>
      <c r="BF120" s="58">
        <f t="shared" si="37"/>
        <v>0</v>
      </c>
      <c r="BG120" s="58">
        <f t="shared" si="38"/>
        <v>0</v>
      </c>
      <c r="BH120" s="58">
        <f t="shared" si="39"/>
        <v>0</v>
      </c>
      <c r="BI120" s="58">
        <f t="shared" si="40"/>
        <v>0</v>
      </c>
      <c r="BJ120" s="58">
        <f t="shared" si="41"/>
        <v>0</v>
      </c>
      <c r="BK120" s="58">
        <f t="shared" si="42"/>
        <v>0</v>
      </c>
      <c r="BL120" s="58">
        <f t="shared" si="43"/>
        <v>0</v>
      </c>
      <c r="BM120" s="58">
        <f t="shared" si="44"/>
        <v>0</v>
      </c>
      <c r="BN120" s="58">
        <f t="shared" si="45"/>
        <v>0</v>
      </c>
      <c r="BO120" s="58">
        <f t="shared" si="46"/>
        <v>0</v>
      </c>
      <c r="BP120" s="58">
        <f t="shared" si="47"/>
        <v>0</v>
      </c>
      <c r="BQ120" s="58">
        <f t="shared" si="48"/>
        <v>0</v>
      </c>
      <c r="BR120" s="58">
        <f t="shared" si="49"/>
        <v>0</v>
      </c>
      <c r="BS120" s="58">
        <f t="shared" si="50"/>
        <v>0</v>
      </c>
      <c r="BT120" s="58">
        <f t="shared" si="51"/>
        <v>0</v>
      </c>
      <c r="BU120" s="58">
        <f t="shared" si="52"/>
        <v>0</v>
      </c>
      <c r="BV120" s="58">
        <f t="shared" si="53"/>
        <v>0</v>
      </c>
      <c r="BW120" s="58">
        <f t="shared" si="54"/>
        <v>0</v>
      </c>
      <c r="BX120" s="58">
        <f t="shared" si="55"/>
        <v>0</v>
      </c>
      <c r="BY120" s="58">
        <f t="shared" si="56"/>
        <v>0</v>
      </c>
      <c r="BZ120" s="58">
        <f t="shared" si="57"/>
        <v>0</v>
      </c>
      <c r="CA120" s="58">
        <f t="shared" si="58"/>
        <v>0</v>
      </c>
      <c r="CB120" s="68">
        <f t="shared" si="59"/>
        <v>0</v>
      </c>
      <c r="CC120" s="58">
        <f t="shared" si="60"/>
        <v>0</v>
      </c>
      <c r="CD120" s="68">
        <f t="shared" si="61"/>
        <v>0</v>
      </c>
      <c r="CE120" s="58">
        <f t="shared" si="62"/>
        <v>0</v>
      </c>
      <c r="CF120" s="59">
        <f t="shared" si="63"/>
        <v>0</v>
      </c>
      <c r="CG120" s="59">
        <f t="shared" si="64"/>
        <v>0</v>
      </c>
    </row>
    <row r="121" spans="1:85" ht="18.75" customHeight="1" thickBot="1" x14ac:dyDescent="0.2">
      <c r="A121" s="21">
        <v>100</v>
      </c>
      <c r="B121" s="198"/>
      <c r="C121" s="199"/>
      <c r="D121" s="199"/>
      <c r="E121" s="199"/>
      <c r="F121" s="199"/>
      <c r="G121" s="199"/>
      <c r="H121" s="199"/>
      <c r="I121" s="199"/>
      <c r="J121" s="23"/>
      <c r="K121" s="111"/>
      <c r="L121" s="112"/>
      <c r="M121" s="111"/>
      <c r="N121" s="112"/>
      <c r="O121" s="188"/>
      <c r="P121" s="189"/>
      <c r="Q121" s="22"/>
      <c r="R121" s="72"/>
      <c r="S121" s="75"/>
      <c r="T121" s="75"/>
      <c r="U121" s="72"/>
      <c r="V121" s="80"/>
      <c r="W121" s="26"/>
      <c r="X121" s="23"/>
      <c r="Y121" s="87"/>
      <c r="Z121" s="24"/>
      <c r="AA121" s="23"/>
      <c r="AB121" s="25"/>
      <c r="AC121" s="24"/>
      <c r="AD121" s="23"/>
      <c r="AE121" s="25"/>
      <c r="AF121" s="24"/>
      <c r="AG121" s="23"/>
      <c r="AH121" s="84"/>
      <c r="AI121" s="24"/>
      <c r="AJ121" s="23"/>
      <c r="AK121" s="25"/>
      <c r="AL121" s="24"/>
      <c r="AM121" s="23"/>
      <c r="AN121" s="25"/>
      <c r="AO121" s="104"/>
      <c r="AP121" s="105"/>
      <c r="AQ121" s="39">
        <f t="shared" si="65"/>
        <v>0</v>
      </c>
      <c r="AR121" s="44" t="str">
        <f t="shared" si="66"/>
        <v>OK</v>
      </c>
      <c r="AS121" s="28" t="str">
        <f t="shared" si="67"/>
        <v>-</v>
      </c>
      <c r="AT121" s="38"/>
      <c r="AU121" s="38"/>
      <c r="AV121" s="38"/>
      <c r="AW121" s="38"/>
      <c r="AX121" s="38"/>
      <c r="AY121" s="38"/>
      <c r="AZ121" s="55"/>
      <c r="BB121" s="58">
        <f t="shared" si="36"/>
        <v>0</v>
      </c>
      <c r="BC121" s="58">
        <f t="shared" si="36"/>
        <v>0</v>
      </c>
      <c r="BD121" s="58">
        <f t="shared" si="36"/>
        <v>0</v>
      </c>
      <c r="BE121" s="58">
        <f t="shared" si="35"/>
        <v>0</v>
      </c>
      <c r="BF121" s="58">
        <f t="shared" si="37"/>
        <v>0</v>
      </c>
      <c r="BG121" s="58">
        <f t="shared" si="38"/>
        <v>0</v>
      </c>
      <c r="BH121" s="58">
        <f t="shared" si="39"/>
        <v>0</v>
      </c>
      <c r="BI121" s="58">
        <f t="shared" si="40"/>
        <v>0</v>
      </c>
      <c r="BJ121" s="58">
        <f t="shared" si="41"/>
        <v>0</v>
      </c>
      <c r="BK121" s="58">
        <f t="shared" si="42"/>
        <v>0</v>
      </c>
      <c r="BL121" s="58">
        <f t="shared" si="43"/>
        <v>0</v>
      </c>
      <c r="BM121" s="58">
        <f t="shared" si="44"/>
        <v>0</v>
      </c>
      <c r="BN121" s="58">
        <f t="shared" si="45"/>
        <v>0</v>
      </c>
      <c r="BO121" s="58">
        <f t="shared" si="46"/>
        <v>0</v>
      </c>
      <c r="BP121" s="58">
        <f t="shared" si="47"/>
        <v>0</v>
      </c>
      <c r="BQ121" s="58">
        <f t="shared" si="48"/>
        <v>0</v>
      </c>
      <c r="BR121" s="58">
        <f t="shared" si="49"/>
        <v>0</v>
      </c>
      <c r="BS121" s="58">
        <f t="shared" si="50"/>
        <v>0</v>
      </c>
      <c r="BT121" s="58">
        <f t="shared" si="51"/>
        <v>0</v>
      </c>
      <c r="BU121" s="58">
        <f t="shared" si="52"/>
        <v>0</v>
      </c>
      <c r="BV121" s="58">
        <f t="shared" si="53"/>
        <v>0</v>
      </c>
      <c r="BW121" s="58">
        <f t="shared" si="54"/>
        <v>0</v>
      </c>
      <c r="BX121" s="58">
        <f t="shared" si="55"/>
        <v>0</v>
      </c>
      <c r="BY121" s="58">
        <f t="shared" si="56"/>
        <v>0</v>
      </c>
      <c r="BZ121" s="58">
        <f t="shared" si="57"/>
        <v>0</v>
      </c>
      <c r="CA121" s="58">
        <f t="shared" si="58"/>
        <v>0</v>
      </c>
      <c r="CB121" s="68">
        <f t="shared" si="59"/>
        <v>0</v>
      </c>
      <c r="CC121" s="58">
        <f t="shared" si="60"/>
        <v>0</v>
      </c>
      <c r="CD121" s="68">
        <f t="shared" si="61"/>
        <v>0</v>
      </c>
      <c r="CE121" s="58">
        <f t="shared" si="62"/>
        <v>0</v>
      </c>
      <c r="CF121" s="59">
        <f t="shared" si="63"/>
        <v>0</v>
      </c>
      <c r="CG121" s="59">
        <f t="shared" si="64"/>
        <v>0</v>
      </c>
    </row>
    <row r="122" spans="1:85" ht="18.75" customHeight="1" thickTop="1" x14ac:dyDescent="0.15">
      <c r="AQ122" s="2"/>
      <c r="AR122" s="45"/>
      <c r="AS122" s="2"/>
      <c r="AT122" s="38"/>
      <c r="AU122" s="38"/>
      <c r="AV122" s="38"/>
      <c r="AW122" s="38"/>
      <c r="AX122" s="38"/>
      <c r="AY122" s="38"/>
      <c r="AZ122" s="263"/>
      <c r="BA122" s="263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</row>
    <row r="123" spans="1:85" ht="18.75" customHeight="1" x14ac:dyDescent="0.15">
      <c r="AZ123" s="53"/>
    </row>
    <row r="124" spans="1:85" ht="18.75" customHeight="1" x14ac:dyDescent="0.15">
      <c r="AZ124" s="53"/>
    </row>
    <row r="125" spans="1:85" ht="18.75" customHeight="1" x14ac:dyDescent="0.15">
      <c r="AZ125" s="53"/>
    </row>
    <row r="126" spans="1:85" ht="18.75" customHeight="1" x14ac:dyDescent="0.15">
      <c r="AZ126" s="53"/>
    </row>
  </sheetData>
  <sheetProtection algorithmName="SHA-512" hashValue="z67QmdLdyobj1M2FSa7xqY1c/bQl0m7nVTAW/jDW7VEfBKrfRr25eDhhmS5F1il9N69f39c4JYmABF988bWojA==" saltValue="NPRyS9E8D55saHKEhNgfsQ==" spinCount="100000" sheet="1" selectLockedCells="1"/>
  <mergeCells count="654">
    <mergeCell ref="AP14:AS14"/>
    <mergeCell ref="AL11:AM11"/>
    <mergeCell ref="AL12:AM12"/>
    <mergeCell ref="AN12:AO12"/>
    <mergeCell ref="BH17:BP17"/>
    <mergeCell ref="BQ17:BY17"/>
    <mergeCell ref="BB18:BB19"/>
    <mergeCell ref="BE18:BE19"/>
    <mergeCell ref="BH18:BJ18"/>
    <mergeCell ref="BK18:BM18"/>
    <mergeCell ref="BN18:BP18"/>
    <mergeCell ref="BQ18:BS18"/>
    <mergeCell ref="BT18:BV18"/>
    <mergeCell ref="BW18:BY18"/>
    <mergeCell ref="AP15:AS15"/>
    <mergeCell ref="BD18:BD19"/>
    <mergeCell ref="BD17:BE17"/>
    <mergeCell ref="BF18:BF19"/>
    <mergeCell ref="BC18:BC19"/>
    <mergeCell ref="BB17:BC17"/>
    <mergeCell ref="A3:J4"/>
    <mergeCell ref="A5:J6"/>
    <mergeCell ref="AN6:AS8"/>
    <mergeCell ref="V6:AA6"/>
    <mergeCell ref="K5:U6"/>
    <mergeCell ref="AF6:AI6"/>
    <mergeCell ref="BB15:CA15"/>
    <mergeCell ref="BB16:BG16"/>
    <mergeCell ref="BH16:CA16"/>
    <mergeCell ref="V5:AE5"/>
    <mergeCell ref="AF5:AI5"/>
    <mergeCell ref="AJ5:AM5"/>
    <mergeCell ref="AN5:AS5"/>
    <mergeCell ref="AH3:AL3"/>
    <mergeCell ref="V3:Z3"/>
    <mergeCell ref="AB7:AC7"/>
    <mergeCell ref="AD7:AE7"/>
    <mergeCell ref="AF7:AI7"/>
    <mergeCell ref="AJ6:AM6"/>
    <mergeCell ref="AJ7:AM7"/>
    <mergeCell ref="AA3:AG3"/>
    <mergeCell ref="AM3:AS3"/>
    <mergeCell ref="V4:AS4"/>
    <mergeCell ref="AB6:AC6"/>
    <mergeCell ref="AD6:AE6"/>
    <mergeCell ref="O66:P66"/>
    <mergeCell ref="M67:N67"/>
    <mergeCell ref="O67:P67"/>
    <mergeCell ref="M68:N68"/>
    <mergeCell ref="AF8:AI8"/>
    <mergeCell ref="AJ8:AM8"/>
    <mergeCell ref="CB17:CB21"/>
    <mergeCell ref="Z10:AC10"/>
    <mergeCell ref="V11:Y11"/>
    <mergeCell ref="V12:Y12"/>
    <mergeCell ref="AH11:AK11"/>
    <mergeCell ref="AH12:AK12"/>
    <mergeCell ref="V16:Y16"/>
    <mergeCell ref="V13:Y13"/>
    <mergeCell ref="V14:Y14"/>
    <mergeCell ref="V15:Y15"/>
    <mergeCell ref="AH13:AK13"/>
    <mergeCell ref="AH14:AK14"/>
    <mergeCell ref="AH15:AK15"/>
    <mergeCell ref="AL10:AO10"/>
    <mergeCell ref="V10:Y10"/>
    <mergeCell ref="AH10:AK10"/>
    <mergeCell ref="AH16:AS16"/>
    <mergeCell ref="AZ122:BA122"/>
    <mergeCell ref="M55:N55"/>
    <mergeCell ref="O55:P55"/>
    <mergeCell ref="M56:N56"/>
    <mergeCell ref="O56:P56"/>
    <mergeCell ref="M57:N57"/>
    <mergeCell ref="O57:P57"/>
    <mergeCell ref="M58:N58"/>
    <mergeCell ref="O58:P58"/>
    <mergeCell ref="M59:N59"/>
    <mergeCell ref="O59:P59"/>
    <mergeCell ref="M60:N60"/>
    <mergeCell ref="O60:P60"/>
    <mergeCell ref="M61:N61"/>
    <mergeCell ref="O61:P61"/>
    <mergeCell ref="M62:N62"/>
    <mergeCell ref="O62:P62"/>
    <mergeCell ref="M63:N63"/>
    <mergeCell ref="O63:P63"/>
    <mergeCell ref="M64:N64"/>
    <mergeCell ref="O64:P64"/>
    <mergeCell ref="M65:N65"/>
    <mergeCell ref="O65:P65"/>
    <mergeCell ref="M66:N66"/>
    <mergeCell ref="AB12:AC12"/>
    <mergeCell ref="AB14:AC14"/>
    <mergeCell ref="AB13:AC13"/>
    <mergeCell ref="T20:T21"/>
    <mergeCell ref="Q20:Q21"/>
    <mergeCell ref="U19:U21"/>
    <mergeCell ref="B17:P18"/>
    <mergeCell ref="A17:A21"/>
    <mergeCell ref="B54:E54"/>
    <mergeCell ref="M51:N51"/>
    <mergeCell ref="O51:P51"/>
    <mergeCell ref="M52:N52"/>
    <mergeCell ref="O52:P52"/>
    <mergeCell ref="M53:N53"/>
    <mergeCell ref="O53:P53"/>
    <mergeCell ref="M54:N54"/>
    <mergeCell ref="O54:P54"/>
    <mergeCell ref="B46:E46"/>
    <mergeCell ref="B34:E34"/>
    <mergeCell ref="O34:P34"/>
    <mergeCell ref="M35:N35"/>
    <mergeCell ref="O35:P35"/>
    <mergeCell ref="M36:N36"/>
    <mergeCell ref="B48:E48"/>
    <mergeCell ref="B26:E26"/>
    <mergeCell ref="V8:AA8"/>
    <mergeCell ref="V7:AA7"/>
    <mergeCell ref="V9:AS9"/>
    <mergeCell ref="AN13:AO13"/>
    <mergeCell ref="AN11:AO11"/>
    <mergeCell ref="AN15:AO15"/>
    <mergeCell ref="AL15:AM15"/>
    <mergeCell ref="Q17:AP17"/>
    <mergeCell ref="Q18:V18"/>
    <mergeCell ref="AN14:AO14"/>
    <mergeCell ref="AD16:AG16"/>
    <mergeCell ref="AD15:AG15"/>
    <mergeCell ref="AB16:AC16"/>
    <mergeCell ref="Z16:AA16"/>
    <mergeCell ref="Z12:AA12"/>
    <mergeCell ref="AB8:AC8"/>
    <mergeCell ref="K7:U8"/>
    <mergeCell ref="K9:U10"/>
    <mergeCell ref="AD8:AE8"/>
    <mergeCell ref="Z15:AA15"/>
    <mergeCell ref="AB11:AC11"/>
    <mergeCell ref="Z13:AA13"/>
    <mergeCell ref="Z14:AA14"/>
    <mergeCell ref="B35:E35"/>
    <mergeCell ref="A15:J16"/>
    <mergeCell ref="AB15:AC15"/>
    <mergeCell ref="Z11:AA11"/>
    <mergeCell ref="B36:E36"/>
    <mergeCell ref="F36:I36"/>
    <mergeCell ref="B37:E37"/>
    <mergeCell ref="B40:E40"/>
    <mergeCell ref="B39:E39"/>
    <mergeCell ref="B38:E38"/>
    <mergeCell ref="F39:I39"/>
    <mergeCell ref="F37:I37"/>
    <mergeCell ref="F35:I35"/>
    <mergeCell ref="J19:J21"/>
    <mergeCell ref="B22:E22"/>
    <mergeCell ref="F22:I22"/>
    <mergeCell ref="B25:E25"/>
    <mergeCell ref="B27:E27"/>
    <mergeCell ref="F27:I27"/>
    <mergeCell ref="B23:E23"/>
    <mergeCell ref="F23:I23"/>
    <mergeCell ref="B24:E24"/>
    <mergeCell ref="F24:I24"/>
    <mergeCell ref="F25:I25"/>
    <mergeCell ref="M31:N31"/>
    <mergeCell ref="O31:P31"/>
    <mergeCell ref="M32:N32"/>
    <mergeCell ref="O32:P32"/>
    <mergeCell ref="M33:N33"/>
    <mergeCell ref="O33:P33"/>
    <mergeCell ref="M34:N34"/>
    <mergeCell ref="F43:I43"/>
    <mergeCell ref="F34:I34"/>
    <mergeCell ref="K31:L31"/>
    <mergeCell ref="K32:L32"/>
    <mergeCell ref="K33:L33"/>
    <mergeCell ref="M27:N27"/>
    <mergeCell ref="O27:P27"/>
    <mergeCell ref="M28:N28"/>
    <mergeCell ref="O28:P28"/>
    <mergeCell ref="M29:N29"/>
    <mergeCell ref="K27:L27"/>
    <mergeCell ref="K28:L28"/>
    <mergeCell ref="K29:L29"/>
    <mergeCell ref="K30:L30"/>
    <mergeCell ref="O29:P29"/>
    <mergeCell ref="M30:N30"/>
    <mergeCell ref="O30:P30"/>
    <mergeCell ref="CD17:CD21"/>
    <mergeCell ref="W20:Y20"/>
    <mergeCell ref="AF19:AN19"/>
    <mergeCell ref="CC17:CC21"/>
    <mergeCell ref="AS17:AS21"/>
    <mergeCell ref="AR17:AR21"/>
    <mergeCell ref="AQ17:AQ21"/>
    <mergeCell ref="W18:AP18"/>
    <mergeCell ref="AC20:AE20"/>
    <mergeCell ref="Z20:AB20"/>
    <mergeCell ref="AL20:AN20"/>
    <mergeCell ref="AO19:AP20"/>
    <mergeCell ref="AF20:AH20"/>
    <mergeCell ref="AI20:AK20"/>
    <mergeCell ref="W19:AE19"/>
    <mergeCell ref="BZ17:CA17"/>
    <mergeCell ref="BZ18:CA18"/>
    <mergeCell ref="B121:E121"/>
    <mergeCell ref="F121:I121"/>
    <mergeCell ref="B64:E64"/>
    <mergeCell ref="F64:I64"/>
    <mergeCell ref="B61:E61"/>
    <mergeCell ref="F61:I61"/>
    <mergeCell ref="B63:E63"/>
    <mergeCell ref="F63:I63"/>
    <mergeCell ref="B62:E62"/>
    <mergeCell ref="F62:I62"/>
    <mergeCell ref="B70:E70"/>
    <mergeCell ref="F70:I70"/>
    <mergeCell ref="B67:E67"/>
    <mergeCell ref="F67:I67"/>
    <mergeCell ref="B68:E68"/>
    <mergeCell ref="F68:I68"/>
    <mergeCell ref="B69:E69"/>
    <mergeCell ref="F69:I69"/>
    <mergeCell ref="B66:E66"/>
    <mergeCell ref="F66:I66"/>
    <mergeCell ref="B71:E71"/>
    <mergeCell ref="B72:E72"/>
    <mergeCell ref="B73:E73"/>
    <mergeCell ref="B74:E74"/>
    <mergeCell ref="F42:I42"/>
    <mergeCell ref="F38:I38"/>
    <mergeCell ref="F40:I40"/>
    <mergeCell ref="B49:E49"/>
    <mergeCell ref="F49:I49"/>
    <mergeCell ref="B56:E56"/>
    <mergeCell ref="F56:I56"/>
    <mergeCell ref="B53:E53"/>
    <mergeCell ref="F53:I53"/>
    <mergeCell ref="B43:E43"/>
    <mergeCell ref="B42:E42"/>
    <mergeCell ref="F48:I48"/>
    <mergeCell ref="F44:I44"/>
    <mergeCell ref="B44:E44"/>
    <mergeCell ref="B28:E28"/>
    <mergeCell ref="F28:I28"/>
    <mergeCell ref="B32:E32"/>
    <mergeCell ref="F32:I32"/>
    <mergeCell ref="B33:E33"/>
    <mergeCell ref="F33:I33"/>
    <mergeCell ref="B30:E30"/>
    <mergeCell ref="F30:I30"/>
    <mergeCell ref="B31:E31"/>
    <mergeCell ref="F31:I31"/>
    <mergeCell ref="B29:E29"/>
    <mergeCell ref="F29:I29"/>
    <mergeCell ref="F51:I51"/>
    <mergeCell ref="B52:E52"/>
    <mergeCell ref="F54:I54"/>
    <mergeCell ref="F46:I46"/>
    <mergeCell ref="F72:I72"/>
    <mergeCell ref="F73:I73"/>
    <mergeCell ref="F74:I74"/>
    <mergeCell ref="B50:E50"/>
    <mergeCell ref="F50:I50"/>
    <mergeCell ref="B47:E47"/>
    <mergeCell ref="F47:I47"/>
    <mergeCell ref="B60:E60"/>
    <mergeCell ref="F60:I60"/>
    <mergeCell ref="B57:E57"/>
    <mergeCell ref="F57:I57"/>
    <mergeCell ref="F71:I71"/>
    <mergeCell ref="B65:E65"/>
    <mergeCell ref="F65:I65"/>
    <mergeCell ref="B59:E59"/>
    <mergeCell ref="F59:I59"/>
    <mergeCell ref="B21:E21"/>
    <mergeCell ref="B19:I20"/>
    <mergeCell ref="F21:I21"/>
    <mergeCell ref="F26:I26"/>
    <mergeCell ref="B75:E75"/>
    <mergeCell ref="B76:E76"/>
    <mergeCell ref="B77:E77"/>
    <mergeCell ref="B78:E78"/>
    <mergeCell ref="B79:E79"/>
    <mergeCell ref="F75:I75"/>
    <mergeCell ref="F76:I76"/>
    <mergeCell ref="F77:I77"/>
    <mergeCell ref="F78:I78"/>
    <mergeCell ref="F79:I79"/>
    <mergeCell ref="F52:I52"/>
    <mergeCell ref="B55:E55"/>
    <mergeCell ref="F55:I55"/>
    <mergeCell ref="B45:E45"/>
    <mergeCell ref="F45:I45"/>
    <mergeCell ref="B41:E41"/>
    <mergeCell ref="F41:I41"/>
    <mergeCell ref="B58:E58"/>
    <mergeCell ref="F58:I58"/>
    <mergeCell ref="B51:E51"/>
    <mergeCell ref="B95:E95"/>
    <mergeCell ref="B96:E96"/>
    <mergeCell ref="B97:E97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119:E119"/>
    <mergeCell ref="B120:E120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M85:N85"/>
    <mergeCell ref="O85:P85"/>
    <mergeCell ref="M83:N83"/>
    <mergeCell ref="O83:P83"/>
    <mergeCell ref="M84:N84"/>
    <mergeCell ref="O84:P84"/>
    <mergeCell ref="B116:E116"/>
    <mergeCell ref="B117:E117"/>
    <mergeCell ref="B118:E118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89:E89"/>
    <mergeCell ref="B90:E90"/>
    <mergeCell ref="B91:E91"/>
    <mergeCell ref="B92:E92"/>
    <mergeCell ref="B93:E93"/>
    <mergeCell ref="B94:E94"/>
    <mergeCell ref="M86:N86"/>
    <mergeCell ref="O86:P86"/>
    <mergeCell ref="M87:N87"/>
    <mergeCell ref="O87:P87"/>
    <mergeCell ref="M88:N88"/>
    <mergeCell ref="O88:P88"/>
    <mergeCell ref="M89:N89"/>
    <mergeCell ref="O89:P89"/>
    <mergeCell ref="M90:N90"/>
    <mergeCell ref="O90:P90"/>
    <mergeCell ref="M91:N91"/>
    <mergeCell ref="O91:P91"/>
    <mergeCell ref="M92:N92"/>
    <mergeCell ref="O92:P92"/>
    <mergeCell ref="M93:N93"/>
    <mergeCell ref="O93:P93"/>
    <mergeCell ref="M94:N94"/>
    <mergeCell ref="O94:P94"/>
    <mergeCell ref="M95:N95"/>
    <mergeCell ref="O95:P95"/>
    <mergeCell ref="M96:N96"/>
    <mergeCell ref="O96:P96"/>
    <mergeCell ref="M97:N97"/>
    <mergeCell ref="O97:P97"/>
    <mergeCell ref="M98:N98"/>
    <mergeCell ref="O98:P98"/>
    <mergeCell ref="M99:N99"/>
    <mergeCell ref="O99:P99"/>
    <mergeCell ref="M100:N100"/>
    <mergeCell ref="O100:P100"/>
    <mergeCell ref="M101:N101"/>
    <mergeCell ref="O101:P101"/>
    <mergeCell ref="M102:N102"/>
    <mergeCell ref="O102:P102"/>
    <mergeCell ref="M103:N103"/>
    <mergeCell ref="O103:P103"/>
    <mergeCell ref="M104:N104"/>
    <mergeCell ref="O104:P104"/>
    <mergeCell ref="M105:N105"/>
    <mergeCell ref="O105:P105"/>
    <mergeCell ref="M112:N112"/>
    <mergeCell ref="O112:P112"/>
    <mergeCell ref="M113:N113"/>
    <mergeCell ref="O113:P113"/>
    <mergeCell ref="M114:N114"/>
    <mergeCell ref="O114:P114"/>
    <mergeCell ref="M115:N115"/>
    <mergeCell ref="O115:P115"/>
    <mergeCell ref="M106:N106"/>
    <mergeCell ref="O106:P106"/>
    <mergeCell ref="M107:N107"/>
    <mergeCell ref="O107:P107"/>
    <mergeCell ref="M108:N108"/>
    <mergeCell ref="O108:P108"/>
    <mergeCell ref="M109:N109"/>
    <mergeCell ref="O109:P109"/>
    <mergeCell ref="M110:N110"/>
    <mergeCell ref="O110:P110"/>
    <mergeCell ref="F80:I80"/>
    <mergeCell ref="F81:I81"/>
    <mergeCell ref="F82:I82"/>
    <mergeCell ref="F83:I83"/>
    <mergeCell ref="F106:I106"/>
    <mergeCell ref="F89:I89"/>
    <mergeCell ref="F90:I90"/>
    <mergeCell ref="F91:I91"/>
    <mergeCell ref="F92:I92"/>
    <mergeCell ref="F93:I93"/>
    <mergeCell ref="F94:I94"/>
    <mergeCell ref="F95:I95"/>
    <mergeCell ref="F96:I96"/>
    <mergeCell ref="F97:I97"/>
    <mergeCell ref="F98:I98"/>
    <mergeCell ref="F99:I99"/>
    <mergeCell ref="F100:I100"/>
    <mergeCell ref="F101:I101"/>
    <mergeCell ref="F102:I102"/>
    <mergeCell ref="F103:I103"/>
    <mergeCell ref="F104:I104"/>
    <mergeCell ref="F105:I105"/>
    <mergeCell ref="F84:I84"/>
    <mergeCell ref="F85:I85"/>
    <mergeCell ref="F86:I86"/>
    <mergeCell ref="F87:I87"/>
    <mergeCell ref="F88:I88"/>
    <mergeCell ref="F116:I116"/>
    <mergeCell ref="F117:I117"/>
    <mergeCell ref="F118:I118"/>
    <mergeCell ref="F119:I119"/>
    <mergeCell ref="F120:I120"/>
    <mergeCell ref="F107:I107"/>
    <mergeCell ref="F108:I108"/>
    <mergeCell ref="F109:I109"/>
    <mergeCell ref="F110:I110"/>
    <mergeCell ref="F111:I111"/>
    <mergeCell ref="F112:I112"/>
    <mergeCell ref="F113:I113"/>
    <mergeCell ref="F114:I114"/>
    <mergeCell ref="F115:I115"/>
    <mergeCell ref="O36:P36"/>
    <mergeCell ref="M37:N37"/>
    <mergeCell ref="O37:P37"/>
    <mergeCell ref="M38:N38"/>
    <mergeCell ref="O38:P38"/>
    <mergeCell ref="M39:N39"/>
    <mergeCell ref="O39:P39"/>
    <mergeCell ref="M40:N40"/>
    <mergeCell ref="O40:P40"/>
    <mergeCell ref="M41:N41"/>
    <mergeCell ref="O41:P41"/>
    <mergeCell ref="M42:N42"/>
    <mergeCell ref="O42:P42"/>
    <mergeCell ref="M43:N43"/>
    <mergeCell ref="O43:P43"/>
    <mergeCell ref="M44:N44"/>
    <mergeCell ref="O44:P44"/>
    <mergeCell ref="M45:N45"/>
    <mergeCell ref="O45:P45"/>
    <mergeCell ref="M46:N46"/>
    <mergeCell ref="O46:P46"/>
    <mergeCell ref="M47:N47"/>
    <mergeCell ref="O47:P47"/>
    <mergeCell ref="M48:N48"/>
    <mergeCell ref="O48:P48"/>
    <mergeCell ref="M49:N49"/>
    <mergeCell ref="O49:P49"/>
    <mergeCell ref="M50:N50"/>
    <mergeCell ref="O50:P50"/>
    <mergeCell ref="O68:P68"/>
    <mergeCell ref="M69:N69"/>
    <mergeCell ref="O69:P69"/>
    <mergeCell ref="M70:N70"/>
    <mergeCell ref="O70:P70"/>
    <mergeCell ref="M71:N71"/>
    <mergeCell ref="O71:P71"/>
    <mergeCell ref="M72:N72"/>
    <mergeCell ref="O72:P72"/>
    <mergeCell ref="M73:N73"/>
    <mergeCell ref="O73:P73"/>
    <mergeCell ref="M74:N74"/>
    <mergeCell ref="O74:P74"/>
    <mergeCell ref="M75:N75"/>
    <mergeCell ref="O75:P75"/>
    <mergeCell ref="M76:N76"/>
    <mergeCell ref="O76:P76"/>
    <mergeCell ref="M77:N77"/>
    <mergeCell ref="O77:P77"/>
    <mergeCell ref="M121:N121"/>
    <mergeCell ref="O121:P121"/>
    <mergeCell ref="M78:N78"/>
    <mergeCell ref="O78:P78"/>
    <mergeCell ref="M79:N79"/>
    <mergeCell ref="O79:P79"/>
    <mergeCell ref="M80:N80"/>
    <mergeCell ref="O80:P80"/>
    <mergeCell ref="M81:N81"/>
    <mergeCell ref="O81:P81"/>
    <mergeCell ref="M82:N82"/>
    <mergeCell ref="O82:P82"/>
    <mergeCell ref="M116:N116"/>
    <mergeCell ref="O116:P116"/>
    <mergeCell ref="M117:N117"/>
    <mergeCell ref="O117:P117"/>
    <mergeCell ref="M118:N118"/>
    <mergeCell ref="O118:P118"/>
    <mergeCell ref="M119:N119"/>
    <mergeCell ref="O119:P119"/>
    <mergeCell ref="M120:N120"/>
    <mergeCell ref="O120:P120"/>
    <mergeCell ref="M111:N111"/>
    <mergeCell ref="O111:P111"/>
    <mergeCell ref="A1:AG2"/>
    <mergeCell ref="AH1:AL2"/>
    <mergeCell ref="AM1:AS2"/>
    <mergeCell ref="K13:U14"/>
    <mergeCell ref="K15:U16"/>
    <mergeCell ref="C7:J8"/>
    <mergeCell ref="C9:J10"/>
    <mergeCell ref="C11:J12"/>
    <mergeCell ref="K3:Q4"/>
    <mergeCell ref="R3:U4"/>
    <mergeCell ref="A7:B14"/>
    <mergeCell ref="C13:J14"/>
    <mergeCell ref="K11:U12"/>
    <mergeCell ref="AP13:AS13"/>
    <mergeCell ref="AP12:AS12"/>
    <mergeCell ref="AP11:AS11"/>
    <mergeCell ref="AP10:AS10"/>
    <mergeCell ref="AD14:AG14"/>
    <mergeCell ref="AD13:AG13"/>
    <mergeCell ref="AD12:AG12"/>
    <mergeCell ref="AD11:AG11"/>
    <mergeCell ref="AD10:AG10"/>
    <mergeCell ref="AL13:AM13"/>
    <mergeCell ref="AL14:AM14"/>
    <mergeCell ref="K19:L21"/>
    <mergeCell ref="K22:L22"/>
    <mergeCell ref="K23:L23"/>
    <mergeCell ref="K24:L24"/>
    <mergeCell ref="K25:L25"/>
    <mergeCell ref="K26:L26"/>
    <mergeCell ref="R20:R21"/>
    <mergeCell ref="Q19:R19"/>
    <mergeCell ref="S19:T19"/>
    <mergeCell ref="S20:S21"/>
    <mergeCell ref="M26:N26"/>
    <mergeCell ref="O26:P26"/>
    <mergeCell ref="O19:P21"/>
    <mergeCell ref="M19:N21"/>
    <mergeCell ref="M22:N22"/>
    <mergeCell ref="O22:P22"/>
    <mergeCell ref="M23:N23"/>
    <mergeCell ref="O23:P23"/>
    <mergeCell ref="M24:N24"/>
    <mergeCell ref="O24:P24"/>
    <mergeCell ref="M25:N25"/>
    <mergeCell ref="O25:P25"/>
    <mergeCell ref="K34:L34"/>
    <mergeCell ref="K35:L35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K66:L66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102:L102"/>
    <mergeCell ref="K103:L103"/>
    <mergeCell ref="K104:L104"/>
    <mergeCell ref="K105:L105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CG17:CG21"/>
    <mergeCell ref="K115:L115"/>
    <mergeCell ref="K116:L116"/>
    <mergeCell ref="K117:L117"/>
    <mergeCell ref="K118:L118"/>
    <mergeCell ref="K119:L119"/>
    <mergeCell ref="K120:L120"/>
    <mergeCell ref="K121:L121"/>
    <mergeCell ref="CE17:CE21"/>
    <mergeCell ref="CF17:CF21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97:L97"/>
    <mergeCell ref="K98:L98"/>
    <mergeCell ref="K99:L99"/>
    <mergeCell ref="K100:L100"/>
    <mergeCell ref="K101:L101"/>
  </mergeCells>
  <phoneticPr fontId="7"/>
  <conditionalFormatting sqref="K3 K5 K9:U16">
    <cfRule type="cellIs" dxfId="45" priority="32" stopIfTrue="1" operator="equal">
      <formula>""</formula>
    </cfRule>
  </conditionalFormatting>
  <conditionalFormatting sqref="K7">
    <cfRule type="cellIs" dxfId="44" priority="33" stopIfTrue="1" operator="equal">
      <formula>"〒"</formula>
    </cfRule>
  </conditionalFormatting>
  <conditionalFormatting sqref="Q22:AP121">
    <cfRule type="expression" dxfId="43" priority="34">
      <formula>OR(BB22&lt;0,BB22="NG")</formula>
    </cfRule>
  </conditionalFormatting>
  <conditionalFormatting sqref="AM3:AS3">
    <cfRule type="cellIs" dxfId="40" priority="43" stopIfTrue="1" operator="equal">
      <formula>""</formula>
    </cfRule>
  </conditionalFormatting>
  <conditionalFormatting sqref="AQ22:AQ121">
    <cfRule type="cellIs" dxfId="36" priority="15" stopIfTrue="1" operator="equal">
      <formula>0</formula>
    </cfRule>
  </conditionalFormatting>
  <conditionalFormatting sqref="AR22:AS121">
    <cfRule type="cellIs" dxfId="35" priority="13" stopIfTrue="1" operator="equal">
      <formula>"NG"</formula>
    </cfRule>
    <cfRule type="expression" dxfId="34" priority="14" stopIfTrue="1">
      <formula>ISERROR(AR22)</formula>
    </cfRule>
  </conditionalFormatting>
  <conditionalFormatting sqref="AD11:AF16">
    <cfRule type="expression" dxfId="11" priority="6" stopIfTrue="1">
      <formula>ISERROR(AD11)</formula>
    </cfRule>
    <cfRule type="cellIs" dxfId="10" priority="-1" stopIfTrue="1" operator="equal">
      <formula>"NG"</formula>
    </cfRule>
  </conditionalFormatting>
  <conditionalFormatting sqref="AJ6:AJ8">
    <cfRule type="expression" dxfId="9" priority="8" stopIfTrue="1">
      <formula>ISERROR(BE3)</formula>
    </cfRule>
  </conditionalFormatting>
  <conditionalFormatting sqref="AB8:AC8">
    <cfRule type="cellIs" dxfId="8" priority="9" stopIfTrue="1" operator="equal">
      <formula>""</formula>
    </cfRule>
  </conditionalFormatting>
  <conditionalFormatting sqref="AN6">
    <cfRule type="expression" dxfId="7" priority="10" stopIfTrue="1">
      <formula>ISERROR(BG3)</formula>
    </cfRule>
  </conditionalFormatting>
  <conditionalFormatting sqref="AP11:AR15">
    <cfRule type="cellIs" dxfId="6" priority="7" stopIfTrue="1" operator="equal">
      <formula>"NG"</formula>
    </cfRule>
    <cfRule type="expression" dxfId="5" priority="11" stopIfTrue="1">
      <formula>ISERROR(AP11)</formula>
    </cfRule>
  </conditionalFormatting>
  <dataValidations count="11">
    <dataValidation type="list" allowBlank="1" showInputMessage="1" showErrorMessage="1" sqref="AN22:AN121 AO22 AK22:AK121 AB22:AB121 W22:W39 V22:V121 X22:Y121 AE22:AE121 AG22:AH121" xr:uid="{44DFF260-F54A-4352-8FEA-F2ADBC83B7FA}">
      <formula1>"●"</formula1>
    </dataValidation>
    <dataValidation type="list" allowBlank="1" showInputMessage="1" showErrorMessage="1" sqref="AP22:AP121 AO23:AO121" xr:uid="{E61C6CE7-E0DF-427C-B6E4-DC0ADADC8795}">
      <formula1>"体1,体2,陰1,陰2"</formula1>
    </dataValidation>
    <dataValidation allowBlank="1" showInputMessage="1" showErrorMessage="1" promptTitle="姓名の間は「全角スペース」を入れてください" prompt="姓名の間は「全角スペース」を入れてください_x000a_例）〇躰道　太郎_x000a_　　　×躰道太郎" sqref="B22:E121" xr:uid="{11388961-6A3A-4709-8D3F-03E9FF742C8B}"/>
    <dataValidation imeMode="fullKatakana" allowBlank="1" showInputMessage="1" showErrorMessage="1" promptTitle="姓名の間は「全角スペース」を入れてください" prompt="姓名の間は「全角スペース」を入れてください_x000a_例）〇タイドウ　タロウ_x000a_　　　×タイドウタロウ" sqref="F22:I121" xr:uid="{72C84D7B-AA3E-4B18-96E5-49CF55DFA8CE}"/>
    <dataValidation type="list" allowBlank="1" showInputMessage="1" showErrorMessage="1" sqref="J22:J121" xr:uid="{623657EE-FDB1-4FAA-9949-23C6F86BB678}">
      <formula1>"男,女"</formula1>
    </dataValidation>
    <dataValidation type="list" allowBlank="1" showInputMessage="1" showErrorMessage="1" sqref="K22:K121" xr:uid="{3E0D8DF9-FAEC-4C6C-A7C7-D36B31A1BAC0}">
      <formula1>"無級,6級,5級,4級,3級,2級,1級,初段,弐段,参段,四段,五段,六段,七段"</formula1>
    </dataValidation>
    <dataValidation type="date" allowBlank="1" showInputMessage="1" showErrorMessage="1" sqref="O22:P121" xr:uid="{DDEF93F6-335C-4F5E-AFE4-5E8A6AF53327}">
      <formula1>1</formula1>
      <formula2>55153</formula2>
    </dataValidation>
    <dataValidation type="whole" allowBlank="1" showInputMessage="1" showErrorMessage="1" sqref="M22:N121" xr:uid="{C5D4636F-4758-473F-AD82-261B7CB26C45}">
      <formula1>0</formula1>
      <formula2>100000000</formula2>
    </dataValidation>
    <dataValidation type="list" allowBlank="1" showInputMessage="1" showErrorMessage="1" sqref="Z22:AA121 AC22:AD121 AI22:AJ121 AL22:AM121" xr:uid="{E96334A7-A72C-47F9-B503-1D57964B3E3D}">
      <formula1>"A,B"</formula1>
    </dataValidation>
    <dataValidation type="list" allowBlank="1" showInputMessage="1" showErrorMessage="1" sqref="Q22:U121" xr:uid="{D301D7DD-2723-47C3-9724-4D8176B84FA1}">
      <formula1>"1,2,推"</formula1>
    </dataValidation>
    <dataValidation type="list" allowBlank="1" showInputMessage="1" showErrorMessage="1" sqref="W40:W121 AF22:AF121" xr:uid="{0ACDB0C3-AF0D-40E0-B2A6-D2C455E6C014}">
      <formula1>"●,監"</formula1>
    </dataValidation>
  </dataValidations>
  <pageMargins left="0.23" right="0.16" top="0.47" bottom="0.37" header="0.37" footer="0.46"/>
  <pageSetup paperSize="9" scale="5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G122"/>
  <sheetViews>
    <sheetView topLeftCell="B1" zoomScale="97" zoomScaleNormal="85" workbookViewId="0">
      <selection activeCell="B23" sqref="B23:E23"/>
    </sheetView>
  </sheetViews>
  <sheetFormatPr defaultColWidth="3.6640625" defaultRowHeight="18.75" customHeight="1" x14ac:dyDescent="0.15"/>
  <cols>
    <col min="1" max="43" width="3.6640625" style="1" customWidth="1"/>
    <col min="44" max="44" width="4" style="1" customWidth="1"/>
    <col min="45" max="45" width="3.6640625" style="1"/>
    <col min="46" max="52" width="3.6640625" style="46"/>
    <col min="53" max="82" width="3.6640625" style="64"/>
    <col min="83" max="85" width="3.6640625" style="53"/>
    <col min="86" max="16384" width="3.6640625" style="46"/>
  </cols>
  <sheetData>
    <row r="1" spans="1:189" ht="18.75" customHeight="1" thickTop="1" x14ac:dyDescent="0.15">
      <c r="A1" s="135" t="s">
        <v>141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9" t="s">
        <v>142</v>
      </c>
      <c r="AI1" s="140"/>
      <c r="AJ1" s="140"/>
      <c r="AK1" s="140"/>
      <c r="AL1" s="141"/>
      <c r="AM1" s="145">
        <v>46348</v>
      </c>
      <c r="AN1" s="146"/>
      <c r="AO1" s="146"/>
      <c r="AP1" s="146"/>
      <c r="AQ1" s="146"/>
      <c r="AR1" s="146"/>
      <c r="AS1" s="147"/>
      <c r="AU1" s="47"/>
      <c r="AZ1" s="51"/>
      <c r="BA1" s="60"/>
      <c r="BB1" s="60"/>
      <c r="BC1" s="60"/>
      <c r="BD1" s="60"/>
      <c r="BE1" s="60"/>
      <c r="BF1" s="60"/>
      <c r="BG1" s="60"/>
      <c r="BH1" s="60"/>
      <c r="BI1" s="61"/>
      <c r="BJ1" s="61"/>
      <c r="BK1" s="61"/>
      <c r="BL1" s="60"/>
      <c r="BM1" s="60"/>
      <c r="BN1" s="62"/>
      <c r="BO1" s="62"/>
      <c r="BP1" s="62"/>
      <c r="BQ1" s="62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50"/>
      <c r="CF1" s="50"/>
      <c r="CG1" s="50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</row>
    <row r="2" spans="1:189" ht="18.75" customHeight="1" thickBot="1" x14ac:dyDescent="0.2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42"/>
      <c r="AI2" s="143"/>
      <c r="AJ2" s="143"/>
      <c r="AK2" s="143"/>
      <c r="AL2" s="144"/>
      <c r="AM2" s="148"/>
      <c r="AN2" s="149"/>
      <c r="AO2" s="149"/>
      <c r="AP2" s="149"/>
      <c r="AQ2" s="149"/>
      <c r="AR2" s="149"/>
      <c r="AS2" s="150"/>
      <c r="BF2" s="65"/>
      <c r="BI2" s="61"/>
      <c r="BJ2" s="61"/>
      <c r="BK2" s="61"/>
      <c r="BL2" s="60"/>
      <c r="BM2" s="60"/>
      <c r="BN2" s="62"/>
      <c r="BO2" s="62"/>
      <c r="BP2" s="62"/>
      <c r="BQ2" s="62"/>
    </row>
    <row r="3" spans="1:189" ht="18.75" customHeight="1" thickTop="1" thickBot="1" x14ac:dyDescent="0.2">
      <c r="A3" s="276" t="s">
        <v>144</v>
      </c>
      <c r="B3" s="277"/>
      <c r="C3" s="277"/>
      <c r="D3" s="277"/>
      <c r="E3" s="277"/>
      <c r="F3" s="277"/>
      <c r="G3" s="277"/>
      <c r="H3" s="277"/>
      <c r="I3" s="277"/>
      <c r="J3" s="277"/>
      <c r="K3" s="163"/>
      <c r="L3" s="164"/>
      <c r="M3" s="164"/>
      <c r="N3" s="164"/>
      <c r="O3" s="164"/>
      <c r="P3" s="164"/>
      <c r="Q3" s="165"/>
      <c r="R3" s="169" t="s">
        <v>150</v>
      </c>
      <c r="S3" s="140"/>
      <c r="T3" s="140"/>
      <c r="U3" s="170"/>
      <c r="V3" s="296" t="s">
        <v>29</v>
      </c>
      <c r="W3" s="297"/>
      <c r="X3" s="297"/>
      <c r="Y3" s="297"/>
      <c r="Z3" s="297"/>
      <c r="AA3" s="301">
        <v>46300</v>
      </c>
      <c r="AB3" s="301"/>
      <c r="AC3" s="301"/>
      <c r="AD3" s="301"/>
      <c r="AE3" s="301"/>
      <c r="AF3" s="301"/>
      <c r="AG3" s="302"/>
      <c r="AH3" s="296" t="s">
        <v>30</v>
      </c>
      <c r="AI3" s="297"/>
      <c r="AJ3" s="297"/>
      <c r="AK3" s="297"/>
      <c r="AL3" s="297"/>
      <c r="AM3" s="303"/>
      <c r="AN3" s="303"/>
      <c r="AO3" s="303"/>
      <c r="AP3" s="303"/>
      <c r="AQ3" s="303"/>
      <c r="AR3" s="303"/>
      <c r="AS3" s="304"/>
      <c r="AZ3" s="38"/>
      <c r="BE3" s="66"/>
      <c r="BF3" s="66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D3" s="58"/>
    </row>
    <row r="4" spans="1:189" ht="18.75" customHeight="1" thickTop="1" thickBot="1" x14ac:dyDescent="0.2">
      <c r="A4" s="278"/>
      <c r="B4" s="279"/>
      <c r="C4" s="279"/>
      <c r="D4" s="279"/>
      <c r="E4" s="279"/>
      <c r="F4" s="279"/>
      <c r="G4" s="279"/>
      <c r="H4" s="279"/>
      <c r="I4" s="279"/>
      <c r="J4" s="279"/>
      <c r="K4" s="166"/>
      <c r="L4" s="167"/>
      <c r="M4" s="167"/>
      <c r="N4" s="167"/>
      <c r="O4" s="167"/>
      <c r="P4" s="167"/>
      <c r="Q4" s="168"/>
      <c r="R4" s="160"/>
      <c r="S4" s="161"/>
      <c r="T4" s="161"/>
      <c r="U4" s="171"/>
      <c r="V4" s="228" t="s">
        <v>24</v>
      </c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30"/>
      <c r="AZ4" s="3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D4" s="58"/>
    </row>
    <row r="5" spans="1:189" ht="18.75" customHeight="1" thickBot="1" x14ac:dyDescent="0.2">
      <c r="A5" s="218" t="s">
        <v>145</v>
      </c>
      <c r="B5" s="158"/>
      <c r="C5" s="158"/>
      <c r="D5" s="158"/>
      <c r="E5" s="158"/>
      <c r="F5" s="158"/>
      <c r="G5" s="158"/>
      <c r="H5" s="158"/>
      <c r="I5" s="158"/>
      <c r="J5" s="159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290" t="s">
        <v>101</v>
      </c>
      <c r="W5" s="291"/>
      <c r="X5" s="291"/>
      <c r="Y5" s="291"/>
      <c r="Z5" s="291"/>
      <c r="AA5" s="291"/>
      <c r="AB5" s="291"/>
      <c r="AC5" s="291"/>
      <c r="AD5" s="291"/>
      <c r="AE5" s="291"/>
      <c r="AF5" s="292" t="s">
        <v>103</v>
      </c>
      <c r="AG5" s="291"/>
      <c r="AH5" s="291"/>
      <c r="AI5" s="293"/>
      <c r="AJ5" s="292" t="s">
        <v>102</v>
      </c>
      <c r="AK5" s="291"/>
      <c r="AL5" s="291"/>
      <c r="AM5" s="293"/>
      <c r="AN5" s="294" t="s">
        <v>104</v>
      </c>
      <c r="AO5" s="294"/>
      <c r="AP5" s="294"/>
      <c r="AQ5" s="294"/>
      <c r="AR5" s="294"/>
      <c r="AS5" s="295"/>
      <c r="AZ5" s="38"/>
      <c r="BR5" s="67"/>
      <c r="BS5" s="58"/>
      <c r="BT5" s="58"/>
      <c r="BU5" s="58"/>
      <c r="BV5" s="58"/>
      <c r="BW5" s="58"/>
      <c r="BX5" s="58"/>
      <c r="BY5" s="58"/>
      <c r="BZ5" s="58"/>
      <c r="CA5" s="58"/>
      <c r="CD5" s="58"/>
    </row>
    <row r="6" spans="1:189" ht="18.75" customHeight="1" thickBot="1" x14ac:dyDescent="0.2">
      <c r="A6" s="219"/>
      <c r="B6" s="161"/>
      <c r="C6" s="161"/>
      <c r="D6" s="161"/>
      <c r="E6" s="161"/>
      <c r="F6" s="161"/>
      <c r="G6" s="161"/>
      <c r="H6" s="161"/>
      <c r="I6" s="161"/>
      <c r="J6" s="162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267" t="s">
        <v>86</v>
      </c>
      <c r="W6" s="180"/>
      <c r="X6" s="180"/>
      <c r="Y6" s="180"/>
      <c r="Z6" s="180"/>
      <c r="AA6" s="185"/>
      <c r="AB6" s="223">
        <f>COUNTIF(CC22:CC121,1)</f>
        <v>0</v>
      </c>
      <c r="AC6" s="223"/>
      <c r="AD6" s="231" t="s">
        <v>26</v>
      </c>
      <c r="AE6" s="231"/>
      <c r="AF6" s="286">
        <v>4000</v>
      </c>
      <c r="AG6" s="287"/>
      <c r="AH6" s="287"/>
      <c r="AI6" s="288"/>
      <c r="AJ6" s="286">
        <f>AB6*AF6</f>
        <v>0</v>
      </c>
      <c r="AK6" s="287"/>
      <c r="AL6" s="287"/>
      <c r="AM6" s="288"/>
      <c r="AN6" s="280">
        <f>SUM(AJ6:AM8)</f>
        <v>280000</v>
      </c>
      <c r="AO6" s="280"/>
      <c r="AP6" s="280"/>
      <c r="AQ6" s="280"/>
      <c r="AR6" s="280"/>
      <c r="AS6" s="281"/>
      <c r="AZ6" s="38"/>
      <c r="BX6" s="58"/>
      <c r="BY6" s="58"/>
      <c r="BZ6" s="58"/>
      <c r="CA6" s="58"/>
      <c r="CD6" s="58"/>
    </row>
    <row r="7" spans="1:189" ht="18.75" customHeight="1" thickBot="1" x14ac:dyDescent="0.2">
      <c r="A7" s="172" t="s">
        <v>146</v>
      </c>
      <c r="B7" s="172"/>
      <c r="C7" s="157" t="s">
        <v>147</v>
      </c>
      <c r="D7" s="158"/>
      <c r="E7" s="158"/>
      <c r="F7" s="158"/>
      <c r="G7" s="158"/>
      <c r="H7" s="158"/>
      <c r="I7" s="158"/>
      <c r="J7" s="159"/>
      <c r="K7" s="249" t="s">
        <v>156</v>
      </c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27" t="s">
        <v>105</v>
      </c>
      <c r="W7" s="177"/>
      <c r="X7" s="177"/>
      <c r="Y7" s="177"/>
      <c r="Z7" s="177"/>
      <c r="AA7" s="184"/>
      <c r="AB7" s="187">
        <f>COUNTIF(CD22:CD121,1)</f>
        <v>28</v>
      </c>
      <c r="AC7" s="187"/>
      <c r="AD7" s="220" t="s">
        <v>26</v>
      </c>
      <c r="AE7" s="220"/>
      <c r="AF7" s="298">
        <v>10000</v>
      </c>
      <c r="AG7" s="299"/>
      <c r="AH7" s="299"/>
      <c r="AI7" s="300"/>
      <c r="AJ7" s="298">
        <f>AB7*AF7</f>
        <v>280000</v>
      </c>
      <c r="AK7" s="299"/>
      <c r="AL7" s="299"/>
      <c r="AM7" s="300"/>
      <c r="AN7" s="282"/>
      <c r="AO7" s="282"/>
      <c r="AP7" s="282"/>
      <c r="AQ7" s="282"/>
      <c r="AR7" s="282"/>
      <c r="AS7" s="283"/>
      <c r="AZ7" s="38"/>
      <c r="BX7" s="58"/>
      <c r="BY7" s="58"/>
      <c r="BZ7" s="58"/>
      <c r="CA7" s="58"/>
      <c r="CD7" s="58"/>
    </row>
    <row r="8" spans="1:189" ht="18.75" customHeight="1" thickBot="1" x14ac:dyDescent="0.2">
      <c r="A8" s="173"/>
      <c r="B8" s="173"/>
      <c r="C8" s="160"/>
      <c r="D8" s="161"/>
      <c r="E8" s="161"/>
      <c r="F8" s="161"/>
      <c r="G8" s="161"/>
      <c r="H8" s="161"/>
      <c r="I8" s="161"/>
      <c r="J8" s="162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24" t="s">
        <v>100</v>
      </c>
      <c r="W8" s="225"/>
      <c r="X8" s="225"/>
      <c r="Y8" s="225"/>
      <c r="Z8" s="225"/>
      <c r="AA8" s="226"/>
      <c r="AB8" s="248"/>
      <c r="AC8" s="248"/>
      <c r="AD8" s="251" t="s">
        <v>99</v>
      </c>
      <c r="AE8" s="251"/>
      <c r="AF8" s="264">
        <v>1000</v>
      </c>
      <c r="AG8" s="265"/>
      <c r="AH8" s="265"/>
      <c r="AI8" s="266"/>
      <c r="AJ8" s="264">
        <f>AB8*AF8</f>
        <v>0</v>
      </c>
      <c r="AK8" s="265"/>
      <c r="AL8" s="265"/>
      <c r="AM8" s="266"/>
      <c r="AN8" s="284"/>
      <c r="AO8" s="284"/>
      <c r="AP8" s="284"/>
      <c r="AQ8" s="284"/>
      <c r="AR8" s="284"/>
      <c r="AS8" s="285"/>
      <c r="AZ8" s="38"/>
      <c r="BX8" s="58"/>
      <c r="BY8" s="58"/>
      <c r="BZ8" s="58"/>
      <c r="CA8" s="58"/>
      <c r="CD8" s="58"/>
    </row>
    <row r="9" spans="1:189" ht="18.75" customHeight="1" thickTop="1" thickBot="1" x14ac:dyDescent="0.2">
      <c r="A9" s="173"/>
      <c r="B9" s="173"/>
      <c r="C9" s="157" t="s">
        <v>143</v>
      </c>
      <c r="D9" s="158"/>
      <c r="E9" s="158"/>
      <c r="F9" s="158"/>
      <c r="G9" s="158"/>
      <c r="H9" s="158"/>
      <c r="I9" s="158"/>
      <c r="J9" s="159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228" t="s">
        <v>98</v>
      </c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30"/>
      <c r="AZ9" s="38"/>
      <c r="BX9" s="58"/>
      <c r="BY9" s="58"/>
      <c r="BZ9" s="58"/>
      <c r="CA9" s="58"/>
      <c r="CD9" s="58"/>
    </row>
    <row r="10" spans="1:189" ht="18.75" customHeight="1" thickBot="1" x14ac:dyDescent="0.2">
      <c r="A10" s="173"/>
      <c r="B10" s="173"/>
      <c r="C10" s="160"/>
      <c r="D10" s="161"/>
      <c r="E10" s="161"/>
      <c r="F10" s="161"/>
      <c r="G10" s="161"/>
      <c r="H10" s="161"/>
      <c r="I10" s="161"/>
      <c r="J10" s="162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272" t="s">
        <v>97</v>
      </c>
      <c r="W10" s="182"/>
      <c r="X10" s="182"/>
      <c r="Y10" s="182"/>
      <c r="Z10" s="182" t="s">
        <v>25</v>
      </c>
      <c r="AA10" s="182"/>
      <c r="AB10" s="182"/>
      <c r="AC10" s="182"/>
      <c r="AD10" s="182" t="s">
        <v>28</v>
      </c>
      <c r="AE10" s="182"/>
      <c r="AF10" s="182"/>
      <c r="AG10" s="182"/>
      <c r="AH10" s="182" t="s">
        <v>97</v>
      </c>
      <c r="AI10" s="182"/>
      <c r="AJ10" s="182"/>
      <c r="AK10" s="182"/>
      <c r="AL10" s="182" t="s">
        <v>25</v>
      </c>
      <c r="AM10" s="182"/>
      <c r="AN10" s="182"/>
      <c r="AO10" s="182"/>
      <c r="AP10" s="182" t="s">
        <v>28</v>
      </c>
      <c r="AQ10" s="182"/>
      <c r="AR10" s="182"/>
      <c r="AS10" s="183"/>
      <c r="AZ10" s="38"/>
      <c r="BX10" s="58"/>
      <c r="BY10" s="58"/>
      <c r="BZ10" s="58"/>
      <c r="CA10" s="58"/>
      <c r="CD10" s="58"/>
    </row>
    <row r="11" spans="1:189" ht="18.75" customHeight="1" thickBot="1" x14ac:dyDescent="0.2">
      <c r="A11" s="173"/>
      <c r="B11" s="173"/>
      <c r="C11" s="157" t="s">
        <v>151</v>
      </c>
      <c r="D11" s="158"/>
      <c r="E11" s="158"/>
      <c r="F11" s="158"/>
      <c r="G11" s="158"/>
      <c r="H11" s="158"/>
      <c r="I11" s="158"/>
      <c r="J11" s="159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267" t="s">
        <v>87</v>
      </c>
      <c r="W11" s="180"/>
      <c r="X11" s="180"/>
      <c r="Y11" s="185"/>
      <c r="Z11" s="222">
        <f>COUNTA(Q22:Q121)</f>
        <v>3</v>
      </c>
      <c r="AA11" s="223"/>
      <c r="AB11" s="231" t="s">
        <v>26</v>
      </c>
      <c r="AC11" s="232"/>
      <c r="AD11" s="179" t="str">
        <f>IF(Z11=0,"―",IF((Z11-COUNTIF(Q22:Q121,"推"))&gt;2,"NG","OK"))</f>
        <v>OK</v>
      </c>
      <c r="AE11" s="180"/>
      <c r="AF11" s="180"/>
      <c r="AG11" s="185"/>
      <c r="AH11" s="179" t="s">
        <v>89</v>
      </c>
      <c r="AI11" s="180"/>
      <c r="AJ11" s="180"/>
      <c r="AK11" s="185"/>
      <c r="AL11" s="222">
        <f>COUNTA(S22:S121)</f>
        <v>2</v>
      </c>
      <c r="AM11" s="223"/>
      <c r="AN11" s="231" t="s">
        <v>26</v>
      </c>
      <c r="AO11" s="232"/>
      <c r="AP11" s="179" t="str">
        <f>IF(AL11=0,"―",IF((AL11-COUNTIF(S22:S121,"推"))&gt;2,"NG","OK"))</f>
        <v>OK</v>
      </c>
      <c r="AQ11" s="180"/>
      <c r="AR11" s="180"/>
      <c r="AS11" s="181"/>
      <c r="AZ11" s="38"/>
      <c r="BX11" s="58"/>
      <c r="BY11" s="58"/>
      <c r="BZ11" s="58"/>
      <c r="CA11" s="58"/>
      <c r="CD11" s="58"/>
    </row>
    <row r="12" spans="1:189" ht="18.75" customHeight="1" thickBot="1" x14ac:dyDescent="0.2">
      <c r="A12" s="173"/>
      <c r="B12" s="173"/>
      <c r="C12" s="160"/>
      <c r="D12" s="161"/>
      <c r="E12" s="161"/>
      <c r="F12" s="161"/>
      <c r="G12" s="161"/>
      <c r="H12" s="161"/>
      <c r="I12" s="161"/>
      <c r="J12" s="162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227" t="s">
        <v>88</v>
      </c>
      <c r="W12" s="177"/>
      <c r="X12" s="177"/>
      <c r="Y12" s="184"/>
      <c r="Z12" s="186">
        <f>COUNTA(R22:R121)</f>
        <v>3</v>
      </c>
      <c r="AA12" s="187"/>
      <c r="AB12" s="220" t="s">
        <v>26</v>
      </c>
      <c r="AC12" s="221"/>
      <c r="AD12" s="176" t="str">
        <f>IF(Z12=0,"―",IF((Z12-COUNTIF(R22:R121,"推"))&gt;2,"NG","OK"))</f>
        <v>OK</v>
      </c>
      <c r="AE12" s="177"/>
      <c r="AF12" s="177"/>
      <c r="AG12" s="184"/>
      <c r="AH12" s="176" t="s">
        <v>90</v>
      </c>
      <c r="AI12" s="177"/>
      <c r="AJ12" s="177"/>
      <c r="AK12" s="184"/>
      <c r="AL12" s="186">
        <f>COUNTA(T22:T121)</f>
        <v>3</v>
      </c>
      <c r="AM12" s="187"/>
      <c r="AN12" s="220" t="s">
        <v>26</v>
      </c>
      <c r="AO12" s="221"/>
      <c r="AP12" s="176" t="str">
        <f>IF(AL12=0,"―",IF((AL12-COUNTIF(T22:T121,"推"))&gt;2,"NG","OK"))</f>
        <v>OK</v>
      </c>
      <c r="AQ12" s="177"/>
      <c r="AR12" s="177"/>
      <c r="AS12" s="178"/>
      <c r="AZ12" s="38"/>
      <c r="BU12" s="58"/>
      <c r="BV12" s="58"/>
      <c r="BW12" s="58"/>
      <c r="BX12" s="58"/>
      <c r="BY12" s="58"/>
      <c r="BZ12" s="58"/>
      <c r="CA12" s="58"/>
      <c r="CD12" s="58"/>
    </row>
    <row r="13" spans="1:189" ht="18.75" customHeight="1" x14ac:dyDescent="0.15">
      <c r="A13" s="173"/>
      <c r="B13" s="173"/>
      <c r="C13" s="157" t="s">
        <v>148</v>
      </c>
      <c r="D13" s="158"/>
      <c r="E13" s="158"/>
      <c r="F13" s="158"/>
      <c r="G13" s="158"/>
      <c r="H13" s="158"/>
      <c r="I13" s="158"/>
      <c r="J13" s="159"/>
      <c r="K13" s="151"/>
      <c r="L13" s="152"/>
      <c r="M13" s="152"/>
      <c r="N13" s="152"/>
      <c r="O13" s="152"/>
      <c r="P13" s="152"/>
      <c r="Q13" s="152"/>
      <c r="R13" s="152"/>
      <c r="S13" s="152"/>
      <c r="T13" s="152"/>
      <c r="U13" s="153"/>
      <c r="V13" s="227" t="s">
        <v>91</v>
      </c>
      <c r="W13" s="177"/>
      <c r="X13" s="177"/>
      <c r="Y13" s="184"/>
      <c r="Z13" s="186">
        <f>IF(COUNTA(W22:W121)=0,0,IF(AND(COUNTIF(W22:W121,"●")&lt;=5,COUNTIF(W22:W121,"●")&gt;=3),1,"NG"))</f>
        <v>1</v>
      </c>
      <c r="AA13" s="187"/>
      <c r="AB13" s="220" t="s">
        <v>27</v>
      </c>
      <c r="AC13" s="221"/>
      <c r="AD13" s="176" t="str">
        <f>IF(Z13=0,"―",IF(Z13="NG",Z13,"OK"))</f>
        <v>OK</v>
      </c>
      <c r="AE13" s="177"/>
      <c r="AF13" s="177"/>
      <c r="AG13" s="184"/>
      <c r="AH13" s="176" t="s">
        <v>94</v>
      </c>
      <c r="AI13" s="177"/>
      <c r="AJ13" s="177"/>
      <c r="AK13" s="184"/>
      <c r="AL13" s="186">
        <f>IF(COUNTA(AF22:AF121)=0,0,IF(AND(COUNTIF(AF22:AF121,"●")&lt;=5,COUNTIF(AF22:AF121,"●")&gt;=3),1,"NG"))</f>
        <v>1</v>
      </c>
      <c r="AM13" s="187"/>
      <c r="AN13" s="220" t="s">
        <v>27</v>
      </c>
      <c r="AO13" s="221"/>
      <c r="AP13" s="176" t="str">
        <f>IF(AL13=0,"―",IF(AL13="NG",AL13,"OK"))</f>
        <v>OK</v>
      </c>
      <c r="AQ13" s="177"/>
      <c r="AR13" s="177"/>
      <c r="AS13" s="178"/>
      <c r="AZ13" s="38"/>
      <c r="BU13" s="58"/>
      <c r="BV13" s="58"/>
      <c r="BW13" s="58"/>
      <c r="BX13" s="58"/>
      <c r="BY13" s="58"/>
      <c r="BZ13" s="58"/>
      <c r="CA13" s="58"/>
      <c r="CD13" s="58"/>
    </row>
    <row r="14" spans="1:189" ht="18.75" customHeight="1" thickBot="1" x14ac:dyDescent="0.2">
      <c r="A14" s="174"/>
      <c r="B14" s="174"/>
      <c r="C14" s="160"/>
      <c r="D14" s="161"/>
      <c r="E14" s="161"/>
      <c r="F14" s="161"/>
      <c r="G14" s="161"/>
      <c r="H14" s="161"/>
      <c r="I14" s="161"/>
      <c r="J14" s="162"/>
      <c r="K14" s="154"/>
      <c r="L14" s="155"/>
      <c r="M14" s="155"/>
      <c r="N14" s="155"/>
      <c r="O14" s="155"/>
      <c r="P14" s="155"/>
      <c r="Q14" s="155"/>
      <c r="R14" s="155"/>
      <c r="S14" s="155"/>
      <c r="T14" s="155"/>
      <c r="U14" s="156"/>
      <c r="V14" s="227" t="s">
        <v>92</v>
      </c>
      <c r="W14" s="177"/>
      <c r="X14" s="177"/>
      <c r="Y14" s="184"/>
      <c r="Z14" s="186">
        <f>IFERROR(IF(COUNTIF(Z22:Z121,"A")=0,0,IF(COUNTIF(Z22:Z121,"A")=5,1,"NG"))+IF(COUNTIF(Z22:Z121,"B")=0,0,IF(COUNTIF(Z22:Z121,"B")=5,1,"NG")),"NG")</f>
        <v>0</v>
      </c>
      <c r="AA14" s="187"/>
      <c r="AB14" s="220" t="s">
        <v>27</v>
      </c>
      <c r="AC14" s="221"/>
      <c r="AD14" s="176" t="str">
        <f>IF(Z14=0,"―",IF(OR(Z14&gt;2,ISERROR(Z14)),"NG","OK"))</f>
        <v>―</v>
      </c>
      <c r="AE14" s="177"/>
      <c r="AF14" s="177"/>
      <c r="AG14" s="184"/>
      <c r="AH14" s="176" t="s">
        <v>95</v>
      </c>
      <c r="AI14" s="177"/>
      <c r="AJ14" s="177"/>
      <c r="AK14" s="184"/>
      <c r="AL14" s="186">
        <f>IFERROR(IF(COUNTIF(AI22:AI121,"A")=0,0,IF(COUNTIF(AI22:AI121,"A")=5,1,"NG"))+IF(COUNTIF(AI22:AI121,"B")=0,0,IF(COUNTIF(AI22:AI121,"B")=5,1,"NG")),"NG")</f>
        <v>1</v>
      </c>
      <c r="AM14" s="187"/>
      <c r="AN14" s="220" t="s">
        <v>27</v>
      </c>
      <c r="AO14" s="221"/>
      <c r="AP14" s="176" t="str">
        <f>IF(AL14=0,"―",IF(OR(AL14&gt;2,ISERROR(AL14)),"NG","OK"))</f>
        <v>OK</v>
      </c>
      <c r="AQ14" s="177"/>
      <c r="AR14" s="177"/>
      <c r="AS14" s="178"/>
      <c r="AZ14" s="3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D14" s="58"/>
    </row>
    <row r="15" spans="1:189" ht="18.75" customHeight="1" x14ac:dyDescent="0.15">
      <c r="A15" s="218" t="s">
        <v>149</v>
      </c>
      <c r="B15" s="158"/>
      <c r="C15" s="158"/>
      <c r="D15" s="158"/>
      <c r="E15" s="158"/>
      <c r="F15" s="158"/>
      <c r="G15" s="158"/>
      <c r="H15" s="158"/>
      <c r="I15" s="158"/>
      <c r="J15" s="159"/>
      <c r="K15" s="151"/>
      <c r="L15" s="152"/>
      <c r="M15" s="152"/>
      <c r="N15" s="152"/>
      <c r="O15" s="152"/>
      <c r="P15" s="152"/>
      <c r="Q15" s="152"/>
      <c r="R15" s="152"/>
      <c r="S15" s="152"/>
      <c r="T15" s="152"/>
      <c r="U15" s="153"/>
      <c r="V15" s="227" t="s">
        <v>93</v>
      </c>
      <c r="W15" s="177"/>
      <c r="X15" s="177"/>
      <c r="Y15" s="184"/>
      <c r="Z15" s="186">
        <f>IFERROR(IF(COUNTIF(AC22:AC121,"A")=0,0,IF(COUNTIF(AC22:AC121,"A")=6,1,"NG"))+IF(COUNTIF(AC22:AC121,"B")=0,0,IF(COUNTIF(AC22:AC121,"B")=6,1,"NG")),"NG")</f>
        <v>2</v>
      </c>
      <c r="AA15" s="187"/>
      <c r="AB15" s="220" t="s">
        <v>27</v>
      </c>
      <c r="AC15" s="221"/>
      <c r="AD15" s="176" t="str">
        <f>IF(Z15=0,"―",IF(OR(Z15&gt;2,ISERROR(Z15)),"NG","OK"))</f>
        <v>OK</v>
      </c>
      <c r="AE15" s="177"/>
      <c r="AF15" s="177"/>
      <c r="AG15" s="184"/>
      <c r="AH15" s="269" t="s">
        <v>96</v>
      </c>
      <c r="AI15" s="270"/>
      <c r="AJ15" s="270"/>
      <c r="AK15" s="271"/>
      <c r="AL15" s="235">
        <f>IFERROR(IF(COUNTIF(AL22:AL121,"A")=0,0,IF(COUNTIF(AL22:AL121,"A")=6,1,"NG"))+IF(COUNTIF(AL22:AL121,"B")=0,0,IF(COUNTIF(AL22:AL121,"B")=6,1,"NG")),"NG")</f>
        <v>1</v>
      </c>
      <c r="AM15" s="236"/>
      <c r="AN15" s="233" t="s">
        <v>27</v>
      </c>
      <c r="AO15" s="234"/>
      <c r="AP15" s="269" t="str">
        <f>IF(AL15=0,"―",IF(OR(AL15&gt;2,ISERROR(AL15)),"NG","OK"))</f>
        <v>OK</v>
      </c>
      <c r="AQ15" s="270"/>
      <c r="AR15" s="270"/>
      <c r="AS15" s="305"/>
      <c r="AU15" s="38"/>
      <c r="AV15" s="57"/>
      <c r="AW15" s="57"/>
      <c r="AX15" s="57"/>
      <c r="AY15" s="57"/>
      <c r="AZ15" s="38"/>
      <c r="BA15" s="66"/>
      <c r="BB15" s="289" t="s">
        <v>125</v>
      </c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89"/>
      <c r="BS15" s="289"/>
      <c r="BT15" s="289"/>
      <c r="BU15" s="289"/>
      <c r="BV15" s="289"/>
      <c r="BW15" s="289"/>
      <c r="BX15" s="289"/>
      <c r="BY15" s="289"/>
      <c r="BZ15" s="289"/>
      <c r="CA15" s="289"/>
      <c r="CD15" s="58"/>
    </row>
    <row r="16" spans="1:189" ht="18.75" customHeight="1" thickBot="1" x14ac:dyDescent="0.2">
      <c r="A16" s="219"/>
      <c r="B16" s="161"/>
      <c r="C16" s="161"/>
      <c r="D16" s="161"/>
      <c r="E16" s="161"/>
      <c r="F16" s="161"/>
      <c r="G16" s="161"/>
      <c r="H16" s="161"/>
      <c r="I16" s="161"/>
      <c r="J16" s="162"/>
      <c r="K16" s="154"/>
      <c r="L16" s="155"/>
      <c r="M16" s="155"/>
      <c r="N16" s="155"/>
      <c r="O16" s="155"/>
      <c r="P16" s="155"/>
      <c r="Q16" s="155"/>
      <c r="R16" s="155"/>
      <c r="S16" s="155"/>
      <c r="T16" s="155"/>
      <c r="U16" s="156"/>
      <c r="V16" s="268" t="s">
        <v>153</v>
      </c>
      <c r="W16" s="242"/>
      <c r="X16" s="242"/>
      <c r="Y16" s="243"/>
      <c r="Z16" s="246">
        <f>COUNTA(U22:U121)</f>
        <v>1</v>
      </c>
      <c r="AA16" s="247"/>
      <c r="AB16" s="244" t="s">
        <v>26</v>
      </c>
      <c r="AC16" s="245"/>
      <c r="AD16" s="241" t="str">
        <f>IF(Z16=0,"―",IF((Z16-COUNTIF(U22:U121,"推"))&gt;2,"NG","OK"))</f>
        <v>OK</v>
      </c>
      <c r="AE16" s="242"/>
      <c r="AF16" s="242"/>
      <c r="AG16" s="243"/>
      <c r="AH16" s="273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5"/>
      <c r="AT16" s="38"/>
      <c r="AU16" s="38"/>
      <c r="AV16" s="38"/>
      <c r="AW16" s="38"/>
      <c r="AX16" s="38"/>
      <c r="AY16" s="38"/>
      <c r="AZ16" s="38"/>
      <c r="BB16" s="289" t="s">
        <v>131</v>
      </c>
      <c r="BC16" s="289"/>
      <c r="BD16" s="289"/>
      <c r="BE16" s="289"/>
      <c r="BF16" s="289"/>
      <c r="BG16" s="289"/>
      <c r="BH16" s="289" t="s">
        <v>132</v>
      </c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A16" s="289"/>
      <c r="CD16" s="58"/>
    </row>
    <row r="17" spans="1:85" ht="18.75" customHeight="1" x14ac:dyDescent="0.15">
      <c r="A17" s="261" t="s">
        <v>0</v>
      </c>
      <c r="B17" s="255" t="s">
        <v>21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7"/>
      <c r="Q17" s="237" t="s">
        <v>20</v>
      </c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9"/>
      <c r="AI17" s="239"/>
      <c r="AJ17" s="239"/>
      <c r="AK17" s="239"/>
      <c r="AL17" s="239"/>
      <c r="AM17" s="239"/>
      <c r="AN17" s="239"/>
      <c r="AO17" s="239"/>
      <c r="AP17" s="240"/>
      <c r="AQ17" s="211" t="s">
        <v>13</v>
      </c>
      <c r="AR17" s="208" t="s">
        <v>14</v>
      </c>
      <c r="AS17" s="205" t="s">
        <v>8</v>
      </c>
      <c r="AT17" s="52"/>
      <c r="AU17" s="52"/>
      <c r="AV17" s="56"/>
      <c r="AW17" s="56"/>
      <c r="AX17" s="56"/>
      <c r="AY17" s="52"/>
      <c r="BB17" s="289" t="s">
        <v>123</v>
      </c>
      <c r="BC17" s="289"/>
      <c r="BD17" s="289" t="s">
        <v>124</v>
      </c>
      <c r="BE17" s="289"/>
      <c r="BF17" s="64" t="s">
        <v>155</v>
      </c>
      <c r="BH17" s="289" t="s">
        <v>123</v>
      </c>
      <c r="BI17" s="289"/>
      <c r="BJ17" s="289"/>
      <c r="BK17" s="289"/>
      <c r="BL17" s="289"/>
      <c r="BM17" s="289"/>
      <c r="BN17" s="289"/>
      <c r="BO17" s="289"/>
      <c r="BP17" s="289"/>
      <c r="BQ17" s="289" t="s">
        <v>124</v>
      </c>
      <c r="BR17" s="289"/>
      <c r="BS17" s="289"/>
      <c r="BT17" s="289"/>
      <c r="BU17" s="289"/>
      <c r="BV17" s="289"/>
      <c r="BW17" s="289"/>
      <c r="BX17" s="289"/>
      <c r="BY17" s="289"/>
      <c r="BZ17" s="289"/>
      <c r="CA17" s="289"/>
      <c r="CB17" s="113" t="s">
        <v>167</v>
      </c>
      <c r="CC17" s="113" t="s">
        <v>139</v>
      </c>
      <c r="CD17" s="113" t="s">
        <v>140</v>
      </c>
      <c r="CE17" s="113" t="s">
        <v>13</v>
      </c>
      <c r="CF17" s="108" t="s">
        <v>157</v>
      </c>
      <c r="CG17" s="108" t="s">
        <v>158</v>
      </c>
    </row>
    <row r="18" spans="1:85" ht="18.75" customHeight="1" x14ac:dyDescent="0.15">
      <c r="A18" s="262"/>
      <c r="B18" s="258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60"/>
      <c r="Q18" s="124" t="s">
        <v>22</v>
      </c>
      <c r="R18" s="125"/>
      <c r="S18" s="125"/>
      <c r="T18" s="125"/>
      <c r="U18" s="125"/>
      <c r="V18" s="127"/>
      <c r="W18" s="126" t="s">
        <v>23</v>
      </c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213"/>
      <c r="AQ18" s="212"/>
      <c r="AR18" s="209"/>
      <c r="AS18" s="206"/>
      <c r="AT18" s="52"/>
      <c r="AU18" s="52"/>
      <c r="AV18" s="56"/>
      <c r="AW18" s="56"/>
      <c r="AX18" s="56"/>
      <c r="AY18" s="52"/>
      <c r="BA18" s="66"/>
      <c r="BB18" s="113" t="s">
        <v>127</v>
      </c>
      <c r="BC18" s="113" t="s">
        <v>129</v>
      </c>
      <c r="BD18" s="113" t="s">
        <v>127</v>
      </c>
      <c r="BE18" s="113" t="s">
        <v>129</v>
      </c>
      <c r="BF18" s="113" t="s">
        <v>129</v>
      </c>
      <c r="BH18" s="289" t="s">
        <v>127</v>
      </c>
      <c r="BI18" s="289"/>
      <c r="BJ18" s="289"/>
      <c r="BK18" s="289" t="s">
        <v>128</v>
      </c>
      <c r="BL18" s="289"/>
      <c r="BM18" s="289"/>
      <c r="BN18" s="289" t="s">
        <v>130</v>
      </c>
      <c r="BO18" s="289"/>
      <c r="BP18" s="289"/>
      <c r="BQ18" s="289" t="s">
        <v>126</v>
      </c>
      <c r="BR18" s="289"/>
      <c r="BS18" s="289"/>
      <c r="BT18" s="289" t="s">
        <v>128</v>
      </c>
      <c r="BU18" s="289"/>
      <c r="BV18" s="289"/>
      <c r="BW18" s="289" t="s">
        <v>130</v>
      </c>
      <c r="BX18" s="289"/>
      <c r="BY18" s="289"/>
      <c r="BZ18" s="289"/>
      <c r="CA18" s="289"/>
      <c r="CB18" s="113"/>
      <c r="CC18" s="113"/>
      <c r="CD18" s="113"/>
      <c r="CE18" s="113"/>
      <c r="CF18" s="108"/>
      <c r="CG18" s="108"/>
    </row>
    <row r="19" spans="1:85" ht="18.75" customHeight="1" x14ac:dyDescent="0.15">
      <c r="A19" s="262"/>
      <c r="B19" s="194" t="s">
        <v>17</v>
      </c>
      <c r="C19" s="195"/>
      <c r="D19" s="195"/>
      <c r="E19" s="195"/>
      <c r="F19" s="195"/>
      <c r="G19" s="195"/>
      <c r="H19" s="195"/>
      <c r="I19" s="195"/>
      <c r="J19" s="208" t="s">
        <v>16</v>
      </c>
      <c r="K19" s="114" t="s">
        <v>1</v>
      </c>
      <c r="L19" s="115"/>
      <c r="M19" s="114" t="s">
        <v>137</v>
      </c>
      <c r="N19" s="115"/>
      <c r="O19" s="114" t="s">
        <v>138</v>
      </c>
      <c r="P19" s="132"/>
      <c r="Q19" s="124" t="s">
        <v>18</v>
      </c>
      <c r="R19" s="125"/>
      <c r="S19" s="126" t="s">
        <v>152</v>
      </c>
      <c r="T19" s="127"/>
      <c r="U19" s="122" t="s">
        <v>153</v>
      </c>
      <c r="V19" s="76"/>
      <c r="W19" s="200" t="s">
        <v>4</v>
      </c>
      <c r="X19" s="201"/>
      <c r="Y19" s="201"/>
      <c r="Z19" s="201"/>
      <c r="AA19" s="201"/>
      <c r="AB19" s="201"/>
      <c r="AC19" s="201"/>
      <c r="AD19" s="201"/>
      <c r="AE19" s="202"/>
      <c r="AF19" s="203" t="s">
        <v>5</v>
      </c>
      <c r="AG19" s="201"/>
      <c r="AH19" s="201"/>
      <c r="AI19" s="201"/>
      <c r="AJ19" s="201"/>
      <c r="AK19" s="201"/>
      <c r="AL19" s="201"/>
      <c r="AM19" s="201"/>
      <c r="AN19" s="204"/>
      <c r="AO19" s="214"/>
      <c r="AP19" s="215"/>
      <c r="AQ19" s="212"/>
      <c r="AR19" s="209"/>
      <c r="AS19" s="206"/>
      <c r="AT19" s="52"/>
      <c r="AU19" s="52"/>
      <c r="AV19" s="56"/>
      <c r="AW19" s="56"/>
      <c r="AX19" s="56"/>
      <c r="AY19" s="52"/>
      <c r="AZ19" s="57"/>
      <c r="BA19" s="66"/>
      <c r="BB19" s="113"/>
      <c r="BC19" s="113"/>
      <c r="BD19" s="113"/>
      <c r="BE19" s="113"/>
      <c r="BF19" s="113"/>
      <c r="BG19" s="67"/>
      <c r="BH19" s="67" t="s">
        <v>6</v>
      </c>
      <c r="BI19" s="67" t="s">
        <v>7</v>
      </c>
      <c r="BJ19" s="67"/>
      <c r="BK19" s="67" t="s">
        <v>6</v>
      </c>
      <c r="BL19" s="67" t="s">
        <v>7</v>
      </c>
      <c r="BM19" s="67" t="s">
        <v>154</v>
      </c>
      <c r="BN19" s="67" t="s">
        <v>6</v>
      </c>
      <c r="BO19" s="67" t="s">
        <v>7</v>
      </c>
      <c r="BP19" s="67" t="s">
        <v>154</v>
      </c>
      <c r="BQ19" s="67" t="s">
        <v>6</v>
      </c>
      <c r="BR19" s="67" t="s">
        <v>7</v>
      </c>
      <c r="BS19" s="67"/>
      <c r="BT19" s="67" t="s">
        <v>6</v>
      </c>
      <c r="BU19" s="67" t="s">
        <v>7</v>
      </c>
      <c r="BV19" s="67" t="s">
        <v>154</v>
      </c>
      <c r="BW19" s="67" t="s">
        <v>6</v>
      </c>
      <c r="BX19" s="67" t="s">
        <v>7</v>
      </c>
      <c r="BY19" s="67" t="s">
        <v>154</v>
      </c>
      <c r="BZ19" s="67"/>
      <c r="CA19" s="67"/>
      <c r="CB19" s="113"/>
      <c r="CC19" s="113"/>
      <c r="CD19" s="113"/>
      <c r="CE19" s="113"/>
      <c r="CF19" s="108"/>
      <c r="CG19" s="108"/>
    </row>
    <row r="20" spans="1:85" ht="18.75" customHeight="1" x14ac:dyDescent="0.15">
      <c r="A20" s="262"/>
      <c r="B20" s="196"/>
      <c r="C20" s="197"/>
      <c r="D20" s="197"/>
      <c r="E20" s="197"/>
      <c r="F20" s="197"/>
      <c r="G20" s="197"/>
      <c r="H20" s="197"/>
      <c r="I20" s="197"/>
      <c r="J20" s="209"/>
      <c r="K20" s="116"/>
      <c r="L20" s="117"/>
      <c r="M20" s="116"/>
      <c r="N20" s="117"/>
      <c r="O20" s="116"/>
      <c r="P20" s="133"/>
      <c r="Q20" s="252" t="s">
        <v>9</v>
      </c>
      <c r="R20" s="122" t="s">
        <v>19</v>
      </c>
      <c r="S20" s="128" t="s">
        <v>9</v>
      </c>
      <c r="T20" s="128" t="s">
        <v>19</v>
      </c>
      <c r="U20" s="254"/>
      <c r="V20" s="76"/>
      <c r="W20" s="200" t="s">
        <v>9</v>
      </c>
      <c r="X20" s="201"/>
      <c r="Y20" s="202"/>
      <c r="Z20" s="203" t="s">
        <v>10</v>
      </c>
      <c r="AA20" s="201"/>
      <c r="AB20" s="204"/>
      <c r="AC20" s="200" t="s">
        <v>11</v>
      </c>
      <c r="AD20" s="201"/>
      <c r="AE20" s="202"/>
      <c r="AF20" s="203" t="s">
        <v>12</v>
      </c>
      <c r="AG20" s="201"/>
      <c r="AH20" s="204"/>
      <c r="AI20" s="200" t="s">
        <v>10</v>
      </c>
      <c r="AJ20" s="201"/>
      <c r="AK20" s="202"/>
      <c r="AL20" s="203" t="s">
        <v>11</v>
      </c>
      <c r="AM20" s="201"/>
      <c r="AN20" s="204"/>
      <c r="AO20" s="216"/>
      <c r="AP20" s="217"/>
      <c r="AQ20" s="212"/>
      <c r="AR20" s="209"/>
      <c r="AS20" s="206"/>
      <c r="AT20" s="52"/>
      <c r="AU20" s="52"/>
      <c r="AV20" s="56"/>
      <c r="AW20" s="56"/>
      <c r="AX20" s="56"/>
      <c r="AY20" s="52"/>
      <c r="AZ20" s="57"/>
      <c r="BA20" s="66" t="s">
        <v>121</v>
      </c>
      <c r="BB20" s="67" t="s">
        <v>117</v>
      </c>
      <c r="BC20" s="67" t="s">
        <v>117</v>
      </c>
      <c r="BD20" s="67" t="s">
        <v>118</v>
      </c>
      <c r="BE20" s="67" t="s">
        <v>118</v>
      </c>
      <c r="BF20" s="54" t="s">
        <v>119</v>
      </c>
      <c r="BG20" s="67"/>
      <c r="BH20" s="67" t="s">
        <v>117</v>
      </c>
      <c r="BI20" s="67" t="s">
        <v>117</v>
      </c>
      <c r="BJ20" s="67"/>
      <c r="BK20" s="67" t="s">
        <v>117</v>
      </c>
      <c r="BL20" s="67" t="s">
        <v>117</v>
      </c>
      <c r="BM20" s="67" t="s">
        <v>117</v>
      </c>
      <c r="BN20" s="67" t="s">
        <v>117</v>
      </c>
      <c r="BO20" s="67" t="s">
        <v>117</v>
      </c>
      <c r="BP20" s="67" t="s">
        <v>117</v>
      </c>
      <c r="BQ20" s="67" t="s">
        <v>118</v>
      </c>
      <c r="BR20" s="67" t="s">
        <v>118</v>
      </c>
      <c r="BS20" s="67"/>
      <c r="BT20" s="67" t="s">
        <v>118</v>
      </c>
      <c r="BU20" s="67" t="s">
        <v>118</v>
      </c>
      <c r="BV20" s="67" t="s">
        <v>118</v>
      </c>
      <c r="BW20" s="67" t="s">
        <v>118</v>
      </c>
      <c r="BX20" s="67" t="s">
        <v>118</v>
      </c>
      <c r="BY20" s="67" t="s">
        <v>118</v>
      </c>
      <c r="BZ20" s="66"/>
      <c r="CA20" s="66"/>
      <c r="CB20" s="113"/>
      <c r="CC20" s="113"/>
      <c r="CD20" s="113"/>
      <c r="CE20" s="113"/>
      <c r="CF20" s="108"/>
      <c r="CG20" s="108"/>
    </row>
    <row r="21" spans="1:85" ht="48" customHeight="1" thickBot="1" x14ac:dyDescent="0.2">
      <c r="A21" s="262"/>
      <c r="B21" s="192" t="s">
        <v>2</v>
      </c>
      <c r="C21" s="193"/>
      <c r="D21" s="193"/>
      <c r="E21" s="193"/>
      <c r="F21" s="193" t="s">
        <v>3</v>
      </c>
      <c r="G21" s="193"/>
      <c r="H21" s="193"/>
      <c r="I21" s="193"/>
      <c r="J21" s="210"/>
      <c r="K21" s="118"/>
      <c r="L21" s="119"/>
      <c r="M21" s="118"/>
      <c r="N21" s="119"/>
      <c r="O21" s="118"/>
      <c r="P21" s="134"/>
      <c r="Q21" s="253"/>
      <c r="R21" s="123"/>
      <c r="S21" s="129"/>
      <c r="T21" s="129"/>
      <c r="U21" s="123"/>
      <c r="V21" s="77"/>
      <c r="W21" s="40" t="s">
        <v>6</v>
      </c>
      <c r="X21" s="42" t="s">
        <v>7</v>
      </c>
      <c r="Y21" s="81"/>
      <c r="Z21" s="40" t="s">
        <v>6</v>
      </c>
      <c r="AA21" s="42" t="s">
        <v>7</v>
      </c>
      <c r="AB21" s="41" t="s">
        <v>154</v>
      </c>
      <c r="AC21" s="40" t="s">
        <v>6</v>
      </c>
      <c r="AD21" s="42" t="s">
        <v>7</v>
      </c>
      <c r="AE21" s="41" t="s">
        <v>154</v>
      </c>
      <c r="AF21" s="40" t="s">
        <v>6</v>
      </c>
      <c r="AG21" s="42" t="s">
        <v>7</v>
      </c>
      <c r="AH21" s="81"/>
      <c r="AI21" s="40" t="s">
        <v>6</v>
      </c>
      <c r="AJ21" s="42" t="s">
        <v>7</v>
      </c>
      <c r="AK21" s="41" t="s">
        <v>154</v>
      </c>
      <c r="AL21" s="40" t="s">
        <v>6</v>
      </c>
      <c r="AM21" s="42" t="s">
        <v>7</v>
      </c>
      <c r="AN21" s="41" t="s">
        <v>154</v>
      </c>
      <c r="AO21" s="98"/>
      <c r="AP21" s="99"/>
      <c r="AQ21" s="212"/>
      <c r="AR21" s="210"/>
      <c r="AS21" s="207"/>
      <c r="AT21" s="52"/>
      <c r="AU21" s="52"/>
      <c r="AV21" s="56"/>
      <c r="AW21" s="56"/>
      <c r="AX21" s="56"/>
      <c r="AY21" s="52"/>
      <c r="AZ21" s="52"/>
      <c r="BA21" s="67" t="s">
        <v>122</v>
      </c>
      <c r="BB21" s="67" t="s">
        <v>134</v>
      </c>
      <c r="BC21" s="67" t="s">
        <v>134</v>
      </c>
      <c r="BD21" s="67" t="s">
        <v>136</v>
      </c>
      <c r="BE21" s="67" t="s">
        <v>134</v>
      </c>
      <c r="BF21" s="67" t="s">
        <v>134</v>
      </c>
      <c r="BG21" s="67"/>
      <c r="BH21" s="67" t="s">
        <v>136</v>
      </c>
      <c r="BI21" s="67" t="s">
        <v>136</v>
      </c>
      <c r="BJ21" s="67"/>
      <c r="BK21" s="67" t="s">
        <v>135</v>
      </c>
      <c r="BL21" s="67" t="s">
        <v>135</v>
      </c>
      <c r="BM21" s="67" t="s">
        <v>120</v>
      </c>
      <c r="BN21" s="67" t="s">
        <v>135</v>
      </c>
      <c r="BO21" s="67" t="s">
        <v>135</v>
      </c>
      <c r="BP21" s="67" t="s">
        <v>120</v>
      </c>
      <c r="BQ21" s="67" t="s">
        <v>136</v>
      </c>
      <c r="BR21" s="67" t="s">
        <v>136</v>
      </c>
      <c r="BS21" s="67"/>
      <c r="BT21" s="67" t="s">
        <v>135</v>
      </c>
      <c r="BU21" s="67" t="s">
        <v>135</v>
      </c>
      <c r="BV21" s="67" t="s">
        <v>120</v>
      </c>
      <c r="BW21" s="67" t="s">
        <v>135</v>
      </c>
      <c r="BX21" s="67" t="s">
        <v>135</v>
      </c>
      <c r="BY21" s="67" t="s">
        <v>120</v>
      </c>
      <c r="BZ21" s="67"/>
      <c r="CA21" s="67"/>
      <c r="CB21" s="113"/>
      <c r="CC21" s="113"/>
      <c r="CD21" s="113"/>
      <c r="CE21" s="113"/>
      <c r="CF21" s="108"/>
      <c r="CG21" s="108"/>
    </row>
    <row r="22" spans="1:85" ht="18.75" customHeight="1" x14ac:dyDescent="0.15">
      <c r="A22" s="3">
        <v>1</v>
      </c>
      <c r="B22" s="191" t="s">
        <v>32</v>
      </c>
      <c r="C22" s="190"/>
      <c r="D22" s="190"/>
      <c r="E22" s="190"/>
      <c r="F22" s="312" t="s">
        <v>62</v>
      </c>
      <c r="G22" s="312"/>
      <c r="H22" s="312"/>
      <c r="I22" s="312"/>
      <c r="J22" s="4" t="s">
        <v>44</v>
      </c>
      <c r="K22" s="312" t="s">
        <v>160</v>
      </c>
      <c r="L22" s="312"/>
      <c r="M22" s="120">
        <v>90000</v>
      </c>
      <c r="N22" s="121"/>
      <c r="O22" s="315">
        <v>36982</v>
      </c>
      <c r="P22" s="316"/>
      <c r="Q22" s="89">
        <v>1</v>
      </c>
      <c r="R22" s="90"/>
      <c r="S22" s="91"/>
      <c r="T22" s="92"/>
      <c r="U22" s="90"/>
      <c r="V22" s="93"/>
      <c r="W22" s="88" t="s">
        <v>57</v>
      </c>
      <c r="X22" s="4"/>
      <c r="Y22" s="94"/>
      <c r="Z22" s="95"/>
      <c r="AA22" s="4"/>
      <c r="AB22" s="92"/>
      <c r="AC22" s="95"/>
      <c r="AD22" s="4"/>
      <c r="AE22" s="92"/>
      <c r="AF22" s="95"/>
      <c r="AG22" s="4"/>
      <c r="AH22" s="96"/>
      <c r="AI22" s="95"/>
      <c r="AJ22" s="4"/>
      <c r="AK22" s="92"/>
      <c r="AL22" s="95"/>
      <c r="AM22" s="4"/>
      <c r="AN22" s="92"/>
      <c r="AO22" s="106"/>
      <c r="AP22" s="107"/>
      <c r="AQ22" s="11">
        <f t="shared" ref="AQ22:AQ53" si="0">CE22</f>
        <v>2</v>
      </c>
      <c r="AR22" s="43" t="str">
        <f>IF(COUNTIF(BB22:CA22,-1)+COUNTIF(BB22:CA22,"NG"),"NG","OK")</f>
        <v>OK</v>
      </c>
      <c r="AS22" s="12" t="str">
        <f t="shared" ref="AS22:AS53" si="1">IF(AQ22=0,"-",IF(AND(CF22&lt;=2,CG22&lt;=1),"OK","NG"))</f>
        <v>OK</v>
      </c>
      <c r="AT22" s="38"/>
      <c r="AU22" s="38"/>
      <c r="AV22" s="55"/>
      <c r="AW22" s="55"/>
      <c r="AX22" s="55"/>
      <c r="AY22" s="38"/>
      <c r="AZ22" s="38"/>
      <c r="BA22" s="58"/>
      <c r="BB22" s="58">
        <f>IF(Q22&lt;&gt;"",IF(AND(ISNUMBER(SEARCH($J22,BB$20)),ISNUMBER(SEARCH($K22,BB$21))),1,-1),0)</f>
        <v>1</v>
      </c>
      <c r="BC22" s="58">
        <f>IF(R22&lt;&gt;"",IF(AND(ISNUMBER(SEARCH($J22,BC$20)),ISNUMBER(SEARCH($K22,BC$21))),1,-1),0)</f>
        <v>0</v>
      </c>
      <c r="BD22" s="58">
        <f>IF(S22&lt;&gt;"",IF(AND(ISNUMBER(SEARCH($J22,BD$20)),ISNUMBER(SEARCH($K22,BD$21))),1,-1),0)</f>
        <v>0</v>
      </c>
      <c r="BE22" s="58">
        <f>IF(T22&lt;&gt;"",IF(AND(ISNUMBER(SEARCH($J22,BE$20)),ISNUMBER(SEARCH($K22,BE$21))),1,-1),0)</f>
        <v>0</v>
      </c>
      <c r="BF22" s="58">
        <f>IF(U22&lt;&gt;"",IF(AND(ISNUMBER(SEARCH($J22,BF$20)),ISNUMBER(SEARCH($K22,BF$21)),DATEDIF($O22,$AM$1,"Y")&gt;=40),1,-1),0)</f>
        <v>0</v>
      </c>
      <c r="BG22" s="58">
        <f>IF(AND(U22&lt;&gt;"",ISNUMBER(SEARCH($K22,BG$21))),IF(V22&lt;&gt;"","OK","NG"),0)</f>
        <v>0</v>
      </c>
      <c r="BH22" s="58">
        <f>IF(W22="●",IF(AND(X22="",ISNUMBER(SEARCH($J22,BH$20)),ISNUMBER(SEARCH($K22,BH$21))),1,-1),0)</f>
        <v>1</v>
      </c>
      <c r="BI22" s="58">
        <f>IF(X22&lt;&gt;"",IF(AND(W22="",ISNUMBER(SEARCH($J22,BI$20)),ISNUMBER(SEARCH($K22,BI$21))),1,-1),0)</f>
        <v>0</v>
      </c>
      <c r="BJ22" s="58">
        <f>IF(AND(OR(W22&lt;&gt;"",X22&lt;&gt;""),ISNUMBER(SEARCH($K22,BJ$21))),IF(Y22&lt;&gt;"","OK","NG"),0)</f>
        <v>0</v>
      </c>
      <c r="BK22" s="58">
        <f>IF(Z22&lt;&gt;"",IF(AND(AA22="",ISNUMBER(SEARCH($J22,BK$20)),ISNUMBER(SEARCH($K22,BK$21))),1,-1),0)</f>
        <v>0</v>
      </c>
      <c r="BL22" s="58">
        <f>IF(AA22&lt;&gt;"",IF(AND(Z22="",ISNUMBER(SEARCH($J22,BL$20)),ISNUMBER(SEARCH($K22,BL$21))),1,-1),0)</f>
        <v>0</v>
      </c>
      <c r="BM22" s="58">
        <f>IF(AND(OR(Z22&lt;&gt;"",AA22&lt;&gt;""),ISNUMBER(SEARCH($K22,BM$21))),IF(AB22&lt;&gt;"","OK","NG"),0)</f>
        <v>0</v>
      </c>
      <c r="BN22" s="58">
        <f>IF(AC22&lt;&gt;"",IF(AND(AD22="",ISNUMBER(SEARCH($J22,BN$20)),ISNUMBER(SEARCH($K22,BN$21))),1,-1),0)</f>
        <v>0</v>
      </c>
      <c r="BO22" s="58">
        <f>IF(AD22&lt;&gt;"",IF(AND(AC22="",ISNUMBER(SEARCH($J22,BO$20)),ISNUMBER(SEARCH($K22,BO$21))),1,-1),0)</f>
        <v>0</v>
      </c>
      <c r="BP22" s="58">
        <f>IF(AND(OR(AC22&lt;&gt;"",AD22&lt;&gt;""),ISNUMBER(SEARCH($K22,BP$21))),IF(AE22&lt;&gt;"","OK","NG"),0)</f>
        <v>0</v>
      </c>
      <c r="BQ22" s="58">
        <f>IF(AF22="●",IF(AND(AG22="",ISNUMBER(SEARCH($J22,BQ$20)),ISNUMBER(SEARCH($K22,BQ$21))),1,-1),0)</f>
        <v>0</v>
      </c>
      <c r="BR22" s="58">
        <f>IF(AG22&lt;&gt;"",IF(AND(AF22="",ISNUMBER(SEARCH($J22,BR$20)),ISNUMBER(SEARCH($K22,BR$21))),1,-1),0)</f>
        <v>0</v>
      </c>
      <c r="BS22" s="58">
        <f>IF(AND(OR(AF22&lt;&gt;"",AG22&lt;&gt;""),ISNUMBER(SEARCH($K22,BS$21))),IF(AH22&lt;&gt;"","OK","NG"),0)</f>
        <v>0</v>
      </c>
      <c r="BT22" s="58">
        <f>IF(AI22&lt;&gt;"",IF(AND(AJ22="",ISNUMBER(SEARCH($J22,BT$20)),ISNUMBER(SEARCH($K22,BT$21))),1,-1),0)</f>
        <v>0</v>
      </c>
      <c r="BU22" s="58">
        <f>IF(AJ22&lt;&gt;"",IF(AND(AI22="",ISNUMBER(SEARCH($J22,BU$20)),ISNUMBER(SEARCH($K22,BU$21))),1,-1),0)</f>
        <v>0</v>
      </c>
      <c r="BV22" s="58">
        <f>IF(AND(OR(AI22&lt;&gt;"",AJ22&lt;&gt;""),ISNUMBER(SEARCH($K22,BV$21))),IF(AK22&lt;&gt;"","OK","NG"),0)</f>
        <v>0</v>
      </c>
      <c r="BW22" s="58">
        <f>IF(AL22&lt;&gt;"",IF(AND(AM22="",ISNUMBER(SEARCH($J22,BW$20)),ISNUMBER(SEARCH($K22,BW$21))),1,-1),0)</f>
        <v>0</v>
      </c>
      <c r="BX22" s="58">
        <f>IF(AM22&lt;&gt;"",IF(AND(AL22="",ISNUMBER(SEARCH($J22,BX$20)),ISNUMBER(SEARCH($K22,BX$21))),1,-1),0)</f>
        <v>0</v>
      </c>
      <c r="BY22" s="58">
        <f>IF(AND(OR(AL22&lt;&gt;"",AM22&lt;&gt;""),ISNUMBER(SEARCH($K22,BY$21))),IF(AN22&lt;&gt;"","OK","NG"),0)</f>
        <v>0</v>
      </c>
      <c r="BZ22" s="58">
        <f>IF(AO22&lt;&gt;"",IF(AND(AP22="",ISNUMBER(SEARCH($J22,BZ$20)),ISNUMBER(SEARCH($K22,BZ$21))),1,-1),0)</f>
        <v>0</v>
      </c>
      <c r="CA22" s="58">
        <f>IF(AP22&lt;&gt;"",IF(AND(AO22="",ISNUMBER(SEARCH($J22,CA$20)),ISNUMBER(SEARCH($K22,CA$21))),1,-1),0)</f>
        <v>0</v>
      </c>
      <c r="CB22" s="68">
        <f>IF(AND(COUNTA(Q22:AP22)&gt;0,COUNTA(Q22:AP22)=COUNTA(X22,AA22,AD22,AG22,AJ22,AM22)),1,0)</f>
        <v>0</v>
      </c>
      <c r="CC22" s="58">
        <f>IF(AND(COUNTIF(Q22:AP22,"推")&gt;0,COUNTIFS(Q22:AP22,"&lt;&gt;")=COUNTIF(Q22:AP22,"推")),1,0)</f>
        <v>0</v>
      </c>
      <c r="CD22" s="68">
        <f>IF(OR(CB22=1,CC22=1),0,IF(CE22&gt;0,1,0))</f>
        <v>1</v>
      </c>
      <c r="CE22" s="58">
        <f>COUNTIF(BB22:CA22,"&gt;0")</f>
        <v>2</v>
      </c>
      <c r="CF22" s="59">
        <f>CE22-CG22</f>
        <v>2</v>
      </c>
      <c r="CG22" s="59">
        <f>COUNTIF(BW22:BY22,"&gt;0")+COUNTIF(BN22:BP22,"&gt;0")</f>
        <v>0</v>
      </c>
    </row>
    <row r="23" spans="1:85" ht="18.75" customHeight="1" x14ac:dyDescent="0.15">
      <c r="A23" s="13">
        <v>2</v>
      </c>
      <c r="B23" s="191" t="s">
        <v>33</v>
      </c>
      <c r="C23" s="190"/>
      <c r="D23" s="190"/>
      <c r="E23" s="190"/>
      <c r="F23" s="190" t="s">
        <v>63</v>
      </c>
      <c r="G23" s="190"/>
      <c r="H23" s="190"/>
      <c r="I23" s="190"/>
      <c r="J23" s="14" t="s">
        <v>44</v>
      </c>
      <c r="K23" s="190" t="s">
        <v>160</v>
      </c>
      <c r="L23" s="190"/>
      <c r="M23" s="306">
        <v>90001</v>
      </c>
      <c r="N23" s="307"/>
      <c r="O23" s="308">
        <v>36982</v>
      </c>
      <c r="P23" s="309"/>
      <c r="Q23" s="69">
        <v>2</v>
      </c>
      <c r="R23" s="71"/>
      <c r="S23" s="74"/>
      <c r="T23" s="74"/>
      <c r="U23" s="71"/>
      <c r="V23" s="79"/>
      <c r="W23" s="15" t="s">
        <v>57</v>
      </c>
      <c r="X23" s="14"/>
      <c r="Y23" s="86"/>
      <c r="Z23" s="15"/>
      <c r="AA23" s="14"/>
      <c r="AB23" s="16"/>
      <c r="AC23" s="15" t="s">
        <v>159</v>
      </c>
      <c r="AD23" s="14"/>
      <c r="AE23" s="16"/>
      <c r="AF23" s="15"/>
      <c r="AG23" s="14"/>
      <c r="AH23" s="83"/>
      <c r="AI23" s="15"/>
      <c r="AJ23" s="14"/>
      <c r="AK23" s="16"/>
      <c r="AL23" s="15"/>
      <c r="AM23" s="14"/>
      <c r="AN23" s="16"/>
      <c r="AO23" s="102"/>
      <c r="AP23" s="103"/>
      <c r="AQ23" s="18">
        <f t="shared" si="0"/>
        <v>3</v>
      </c>
      <c r="AR23" s="19" t="str">
        <f t="shared" ref="AR23:AR71" si="2">IF(COUNTIF(BB23:CA23,-1)+COUNTIF(BB23:CA23,"NG"),"NG","OK")</f>
        <v>OK</v>
      </c>
      <c r="AS23" s="20" t="str">
        <f t="shared" si="1"/>
        <v>OK</v>
      </c>
      <c r="AT23" s="38"/>
      <c r="AU23" s="38"/>
      <c r="AV23" s="55"/>
      <c r="AW23" s="55"/>
      <c r="AX23" s="55"/>
      <c r="AY23" s="38"/>
      <c r="AZ23" s="38"/>
      <c r="BA23" s="58"/>
      <c r="BB23" s="58">
        <f t="shared" ref="BB23:BB86" si="3">IF(Q23&lt;&gt;"",IF(AND(ISNUMBER(SEARCH($J23,BB$20)),ISNUMBER(SEARCH($K23,BB$21))),1,-1),0)</f>
        <v>1</v>
      </c>
      <c r="BC23" s="58">
        <f t="shared" ref="BC23:BC86" si="4">IF(R23&lt;&gt;"",IF(AND(ISNUMBER(SEARCH($J23,BC$20)),ISNUMBER(SEARCH($K23,BC$21))),1,-1),0)</f>
        <v>0</v>
      </c>
      <c r="BD23" s="58">
        <f t="shared" ref="BD23:BD86" si="5">IF(S23&lt;&gt;"",IF(AND(ISNUMBER(SEARCH($J23,BD$20)),ISNUMBER(SEARCH($K23,BD$21))),1,-1),0)</f>
        <v>0</v>
      </c>
      <c r="BE23" s="58">
        <f t="shared" ref="BE23:BE86" si="6">IF(T23&lt;&gt;"",IF(AND(ISNUMBER(SEARCH($J23,BE$20)),ISNUMBER(SEARCH($K23,BE$21))),1,-1),0)</f>
        <v>0</v>
      </c>
      <c r="BF23" s="58">
        <f t="shared" ref="BF23:BF86" si="7">IF(U23&lt;&gt;"",IF(AND(ISNUMBER(SEARCH($J23,BF$20)),ISNUMBER(SEARCH($K23,BF$21)),DATEDIF($O23,$AM$1,"Y")&gt;=40),1,-1),0)</f>
        <v>0</v>
      </c>
      <c r="BG23" s="58">
        <f t="shared" ref="BG23:BG86" si="8">IF(AND(U23&lt;&gt;"",ISNUMBER(SEARCH($K23,BG$21))),IF(V23&lt;&gt;"","OK","NG"),0)</f>
        <v>0</v>
      </c>
      <c r="BH23" s="58">
        <f t="shared" ref="BH23:BH86" si="9">IF(W23="●",IF(AND(X23="",ISNUMBER(SEARCH($J23,BH$20)),ISNUMBER(SEARCH($K23,BH$21))),1,-1),0)</f>
        <v>1</v>
      </c>
      <c r="BI23" s="58">
        <f t="shared" ref="BI23:BI86" si="10">IF(X23&lt;&gt;"",IF(AND(W23="",ISNUMBER(SEARCH($J23,BI$20)),ISNUMBER(SEARCH($K23,BI$21))),1,-1),0)</f>
        <v>0</v>
      </c>
      <c r="BJ23" s="58">
        <f t="shared" ref="BJ23:BJ86" si="11">IF(AND(OR(W23&lt;&gt;"",X23&lt;&gt;""),ISNUMBER(SEARCH($K23,BJ$21))),IF(Y23&lt;&gt;"","OK","NG"),0)</f>
        <v>0</v>
      </c>
      <c r="BK23" s="58">
        <f t="shared" ref="BK23:BK86" si="12">IF(Z23&lt;&gt;"",IF(AND(AA23="",ISNUMBER(SEARCH($J23,BK$20)),ISNUMBER(SEARCH($K23,BK$21))),1,-1),0)</f>
        <v>0</v>
      </c>
      <c r="BL23" s="58">
        <f t="shared" ref="BL23:BL86" si="13">IF(AA23&lt;&gt;"",IF(AND(Z23="",ISNUMBER(SEARCH($J23,BL$20)),ISNUMBER(SEARCH($K23,BL$21))),1,-1),0)</f>
        <v>0</v>
      </c>
      <c r="BM23" s="58">
        <f t="shared" ref="BM23:BM86" si="14">IF(AND(OR(Z23&lt;&gt;"",AA23&lt;&gt;""),ISNUMBER(SEARCH($K23,BM$21))),IF(AB23&lt;&gt;"","OK","NG"),0)</f>
        <v>0</v>
      </c>
      <c r="BN23" s="58">
        <f t="shared" ref="BN23:BN86" si="15">IF(AC23&lt;&gt;"",IF(AND(AD23="",ISNUMBER(SEARCH($J23,BN$20)),ISNUMBER(SEARCH($K23,BN$21))),1,-1),0)</f>
        <v>1</v>
      </c>
      <c r="BO23" s="58">
        <f t="shared" ref="BO23:BO86" si="16">IF(AD23&lt;&gt;"",IF(AND(AC23="",ISNUMBER(SEARCH($J23,BO$20)),ISNUMBER(SEARCH($K23,BO$21))),1,-1),0)</f>
        <v>0</v>
      </c>
      <c r="BP23" s="58">
        <f t="shared" ref="BP23:BP86" si="17">IF(AND(OR(AC23&lt;&gt;"",AD23&lt;&gt;""),ISNUMBER(SEARCH($K23,BP$21))),IF(AE23&lt;&gt;"","OK","NG"),0)</f>
        <v>0</v>
      </c>
      <c r="BQ23" s="58">
        <f t="shared" ref="BQ23:BQ86" si="18">IF(AF23="●",IF(AND(AG23="",ISNUMBER(SEARCH($J23,BQ$20)),ISNUMBER(SEARCH($K23,BQ$21))),1,-1),0)</f>
        <v>0</v>
      </c>
      <c r="BR23" s="58">
        <f t="shared" ref="BR23:BR86" si="19">IF(AG23&lt;&gt;"",IF(AND(AF23="",ISNUMBER(SEARCH($J23,BR$20)),ISNUMBER(SEARCH($K23,BR$21))),1,-1),0)</f>
        <v>0</v>
      </c>
      <c r="BS23" s="58">
        <f t="shared" ref="BS23:BS86" si="20">IF(AND(OR(AF23&lt;&gt;"",AG23&lt;&gt;""),ISNUMBER(SEARCH($K23,BS$21))),IF(AH23&lt;&gt;"","OK","NG"),0)</f>
        <v>0</v>
      </c>
      <c r="BT23" s="58">
        <f t="shared" ref="BT23:BT86" si="21">IF(AI23&lt;&gt;"",IF(AND(AJ23="",ISNUMBER(SEARCH($J23,BT$20)),ISNUMBER(SEARCH($K23,BT$21))),1,-1),0)</f>
        <v>0</v>
      </c>
      <c r="BU23" s="58">
        <f t="shared" ref="BU23:BU86" si="22">IF(AJ23&lt;&gt;"",IF(AND(AI23="",ISNUMBER(SEARCH($J23,BU$20)),ISNUMBER(SEARCH($K23,BU$21))),1,-1),0)</f>
        <v>0</v>
      </c>
      <c r="BV23" s="58">
        <f t="shared" ref="BV23:BV86" si="23">IF(AND(OR(AI23&lt;&gt;"",AJ23&lt;&gt;""),ISNUMBER(SEARCH($K23,BV$21))),IF(AK23&lt;&gt;"","OK","NG"),0)</f>
        <v>0</v>
      </c>
      <c r="BW23" s="58">
        <f t="shared" ref="BW23:BW86" si="24">IF(AL23&lt;&gt;"",IF(AND(AM23="",ISNUMBER(SEARCH($J23,BW$20)),ISNUMBER(SEARCH($K23,BW$21))),1,-1),0)</f>
        <v>0</v>
      </c>
      <c r="BX23" s="58">
        <f t="shared" ref="BX23:BX86" si="25">IF(AM23&lt;&gt;"",IF(AND(AL23="",ISNUMBER(SEARCH($J23,BX$20)),ISNUMBER(SEARCH($K23,BX$21))),1,-1),0)</f>
        <v>0</v>
      </c>
      <c r="BY23" s="58">
        <f t="shared" ref="BY23:BY86" si="26">IF(AND(OR(AL23&lt;&gt;"",AM23&lt;&gt;""),ISNUMBER(SEARCH($K23,BY$21))),IF(AN23&lt;&gt;"","OK","NG"),0)</f>
        <v>0</v>
      </c>
      <c r="BZ23" s="58">
        <f t="shared" ref="BZ23:BZ86" si="27">IF(AO23&lt;&gt;"",IF(AND(AP23="",ISNUMBER(SEARCH($J23,BZ$20)),ISNUMBER(SEARCH($K23,BZ$21))),1,-1),0)</f>
        <v>0</v>
      </c>
      <c r="CA23" s="58">
        <f t="shared" ref="CA23:CA86" si="28">IF(AP23&lt;&gt;"",IF(AND(AO23="",ISNUMBER(SEARCH($J23,CA$20)),ISNUMBER(SEARCH($K23,CA$21))),1,-1),0)</f>
        <v>0</v>
      </c>
      <c r="CB23" s="68">
        <f t="shared" ref="CB23:CB86" si="29">IF(AND(COUNTA(Q23:AP23)&gt;0,COUNTA(Q23:AP23)=COUNTA(X23,AA23,AD23,AG23,AJ23,AM23)),1,0)</f>
        <v>0</v>
      </c>
      <c r="CC23" s="58">
        <f t="shared" ref="CC23:CC86" si="30">IF(AND(COUNTIF(Q23:AP23,"推")&gt;0,COUNTIFS(Q23:AP23,"&lt;&gt;")=COUNTIF(Q23:AP23,"推")),1,0)</f>
        <v>0</v>
      </c>
      <c r="CD23" s="68">
        <f t="shared" ref="CD23:CD86" si="31">IF(OR(CB23=1,CC23=1),0,IF(CE23&gt;0,1,0))</f>
        <v>1</v>
      </c>
      <c r="CE23" s="58">
        <f t="shared" ref="CE23:CE86" si="32">COUNTIF(BB23:CA23,"&gt;0")</f>
        <v>3</v>
      </c>
      <c r="CF23" s="59">
        <f t="shared" ref="CF23:CF86" si="33">CE23-CG23</f>
        <v>2</v>
      </c>
      <c r="CG23" s="59">
        <f t="shared" ref="CG23:CG86" si="34">COUNTIF(BW23:BY23,"&gt;0")+COUNTIF(BN23:BP23,"&gt;0")</f>
        <v>1</v>
      </c>
    </row>
    <row r="24" spans="1:85" ht="18.75" customHeight="1" x14ac:dyDescent="0.15">
      <c r="A24" s="13">
        <v>3</v>
      </c>
      <c r="B24" s="191" t="s">
        <v>34</v>
      </c>
      <c r="C24" s="190"/>
      <c r="D24" s="190"/>
      <c r="E24" s="190"/>
      <c r="F24" s="190" t="s">
        <v>64</v>
      </c>
      <c r="G24" s="190"/>
      <c r="H24" s="190"/>
      <c r="I24" s="190"/>
      <c r="J24" s="14" t="s">
        <v>44</v>
      </c>
      <c r="K24" s="190" t="s">
        <v>160</v>
      </c>
      <c r="L24" s="190"/>
      <c r="M24" s="306">
        <v>90002</v>
      </c>
      <c r="N24" s="307"/>
      <c r="O24" s="308">
        <v>36982</v>
      </c>
      <c r="P24" s="309"/>
      <c r="Q24" s="69" t="s">
        <v>133</v>
      </c>
      <c r="R24" s="71"/>
      <c r="S24" s="74"/>
      <c r="T24" s="74"/>
      <c r="U24" s="71"/>
      <c r="V24" s="79"/>
      <c r="W24" s="15" t="s">
        <v>57</v>
      </c>
      <c r="X24" s="14"/>
      <c r="Y24" s="86"/>
      <c r="Z24" s="15"/>
      <c r="AA24" s="14"/>
      <c r="AB24" s="16"/>
      <c r="AC24" s="15" t="s">
        <v>159</v>
      </c>
      <c r="AD24" s="14"/>
      <c r="AE24" s="16"/>
      <c r="AF24" s="15"/>
      <c r="AG24" s="14"/>
      <c r="AH24" s="83"/>
      <c r="AI24" s="15"/>
      <c r="AJ24" s="14"/>
      <c r="AK24" s="16"/>
      <c r="AL24" s="15"/>
      <c r="AM24" s="14"/>
      <c r="AN24" s="16"/>
      <c r="AO24" s="102"/>
      <c r="AP24" s="103"/>
      <c r="AQ24" s="18">
        <f t="shared" si="0"/>
        <v>3</v>
      </c>
      <c r="AR24" s="19" t="str">
        <f t="shared" si="2"/>
        <v>OK</v>
      </c>
      <c r="AS24" s="20" t="str">
        <f t="shared" si="1"/>
        <v>OK</v>
      </c>
      <c r="AT24" s="38"/>
      <c r="AU24" s="38"/>
      <c r="AV24" s="55"/>
      <c r="AW24" s="55"/>
      <c r="AX24" s="55"/>
      <c r="AY24" s="38"/>
      <c r="AZ24" s="38"/>
      <c r="BA24" s="58"/>
      <c r="BB24" s="58">
        <f t="shared" si="3"/>
        <v>1</v>
      </c>
      <c r="BC24" s="58">
        <f t="shared" si="4"/>
        <v>0</v>
      </c>
      <c r="BD24" s="58">
        <f t="shared" si="5"/>
        <v>0</v>
      </c>
      <c r="BE24" s="58">
        <f t="shared" si="6"/>
        <v>0</v>
      </c>
      <c r="BF24" s="58">
        <f t="shared" si="7"/>
        <v>0</v>
      </c>
      <c r="BG24" s="58">
        <f t="shared" si="8"/>
        <v>0</v>
      </c>
      <c r="BH24" s="58">
        <f t="shared" si="9"/>
        <v>1</v>
      </c>
      <c r="BI24" s="58">
        <f t="shared" si="10"/>
        <v>0</v>
      </c>
      <c r="BJ24" s="58">
        <f t="shared" si="11"/>
        <v>0</v>
      </c>
      <c r="BK24" s="58">
        <f t="shared" si="12"/>
        <v>0</v>
      </c>
      <c r="BL24" s="58">
        <f t="shared" si="13"/>
        <v>0</v>
      </c>
      <c r="BM24" s="58">
        <f t="shared" si="14"/>
        <v>0</v>
      </c>
      <c r="BN24" s="58">
        <f t="shared" si="15"/>
        <v>1</v>
      </c>
      <c r="BO24" s="58">
        <f t="shared" si="16"/>
        <v>0</v>
      </c>
      <c r="BP24" s="58">
        <f t="shared" si="17"/>
        <v>0</v>
      </c>
      <c r="BQ24" s="58">
        <f t="shared" si="18"/>
        <v>0</v>
      </c>
      <c r="BR24" s="58">
        <f t="shared" si="19"/>
        <v>0</v>
      </c>
      <c r="BS24" s="58">
        <f t="shared" si="20"/>
        <v>0</v>
      </c>
      <c r="BT24" s="58">
        <f t="shared" si="21"/>
        <v>0</v>
      </c>
      <c r="BU24" s="58">
        <f t="shared" si="22"/>
        <v>0</v>
      </c>
      <c r="BV24" s="58">
        <f t="shared" si="23"/>
        <v>0</v>
      </c>
      <c r="BW24" s="58">
        <f t="shared" si="24"/>
        <v>0</v>
      </c>
      <c r="BX24" s="58">
        <f t="shared" si="25"/>
        <v>0</v>
      </c>
      <c r="BY24" s="58">
        <f t="shared" si="26"/>
        <v>0</v>
      </c>
      <c r="BZ24" s="58">
        <f t="shared" si="27"/>
        <v>0</v>
      </c>
      <c r="CA24" s="58">
        <f t="shared" si="28"/>
        <v>0</v>
      </c>
      <c r="CB24" s="68">
        <f t="shared" si="29"/>
        <v>0</v>
      </c>
      <c r="CC24" s="58">
        <f t="shared" si="30"/>
        <v>0</v>
      </c>
      <c r="CD24" s="68">
        <f t="shared" si="31"/>
        <v>1</v>
      </c>
      <c r="CE24" s="58">
        <f t="shared" si="32"/>
        <v>3</v>
      </c>
      <c r="CF24" s="59">
        <f t="shared" si="33"/>
        <v>2</v>
      </c>
      <c r="CG24" s="59">
        <f t="shared" si="34"/>
        <v>1</v>
      </c>
    </row>
    <row r="25" spans="1:85" ht="18.75" customHeight="1" x14ac:dyDescent="0.15">
      <c r="A25" s="13">
        <v>4</v>
      </c>
      <c r="B25" s="191" t="s">
        <v>35</v>
      </c>
      <c r="C25" s="190"/>
      <c r="D25" s="190"/>
      <c r="E25" s="190"/>
      <c r="F25" s="190" t="s">
        <v>65</v>
      </c>
      <c r="G25" s="190"/>
      <c r="H25" s="190"/>
      <c r="I25" s="190"/>
      <c r="J25" s="14" t="s">
        <v>44</v>
      </c>
      <c r="K25" s="190" t="s">
        <v>160</v>
      </c>
      <c r="L25" s="190"/>
      <c r="M25" s="306">
        <v>90003</v>
      </c>
      <c r="N25" s="307"/>
      <c r="O25" s="308">
        <v>36982</v>
      </c>
      <c r="P25" s="309"/>
      <c r="Q25" s="69"/>
      <c r="R25" s="71">
        <v>1</v>
      </c>
      <c r="S25" s="74"/>
      <c r="T25" s="74"/>
      <c r="U25" s="71"/>
      <c r="V25" s="79"/>
      <c r="W25" s="15" t="s">
        <v>57</v>
      </c>
      <c r="X25" s="14"/>
      <c r="Y25" s="86"/>
      <c r="Z25" s="15"/>
      <c r="AA25" s="14"/>
      <c r="AB25" s="16"/>
      <c r="AC25" s="15" t="s">
        <v>159</v>
      </c>
      <c r="AD25" s="14"/>
      <c r="AE25" s="16"/>
      <c r="AF25" s="15"/>
      <c r="AG25" s="14"/>
      <c r="AH25" s="83"/>
      <c r="AI25" s="15"/>
      <c r="AJ25" s="14"/>
      <c r="AK25" s="16"/>
      <c r="AL25" s="15"/>
      <c r="AM25" s="14"/>
      <c r="AN25" s="16"/>
      <c r="AO25" s="102"/>
      <c r="AP25" s="103"/>
      <c r="AQ25" s="18">
        <f t="shared" si="0"/>
        <v>3</v>
      </c>
      <c r="AR25" s="19" t="str">
        <f t="shared" si="2"/>
        <v>OK</v>
      </c>
      <c r="AS25" s="20" t="str">
        <f t="shared" si="1"/>
        <v>OK</v>
      </c>
      <c r="AT25" s="38"/>
      <c r="AU25" s="38"/>
      <c r="AV25" s="55"/>
      <c r="AW25" s="55"/>
      <c r="AX25" s="55"/>
      <c r="AY25" s="38"/>
      <c r="AZ25" s="38"/>
      <c r="BA25" s="58"/>
      <c r="BB25" s="58">
        <f t="shared" si="3"/>
        <v>0</v>
      </c>
      <c r="BC25" s="58">
        <f t="shared" si="4"/>
        <v>1</v>
      </c>
      <c r="BD25" s="58">
        <f t="shared" si="5"/>
        <v>0</v>
      </c>
      <c r="BE25" s="58">
        <f t="shared" si="6"/>
        <v>0</v>
      </c>
      <c r="BF25" s="58">
        <f t="shared" si="7"/>
        <v>0</v>
      </c>
      <c r="BG25" s="58">
        <f t="shared" si="8"/>
        <v>0</v>
      </c>
      <c r="BH25" s="58">
        <f t="shared" si="9"/>
        <v>1</v>
      </c>
      <c r="BI25" s="58">
        <f t="shared" si="10"/>
        <v>0</v>
      </c>
      <c r="BJ25" s="58">
        <f t="shared" si="11"/>
        <v>0</v>
      </c>
      <c r="BK25" s="58">
        <f t="shared" si="12"/>
        <v>0</v>
      </c>
      <c r="BL25" s="58">
        <f t="shared" si="13"/>
        <v>0</v>
      </c>
      <c r="BM25" s="58">
        <f t="shared" si="14"/>
        <v>0</v>
      </c>
      <c r="BN25" s="58">
        <f t="shared" si="15"/>
        <v>1</v>
      </c>
      <c r="BO25" s="58">
        <f t="shared" si="16"/>
        <v>0</v>
      </c>
      <c r="BP25" s="58">
        <f t="shared" si="17"/>
        <v>0</v>
      </c>
      <c r="BQ25" s="58">
        <f t="shared" si="18"/>
        <v>0</v>
      </c>
      <c r="BR25" s="58">
        <f t="shared" si="19"/>
        <v>0</v>
      </c>
      <c r="BS25" s="58">
        <f t="shared" si="20"/>
        <v>0</v>
      </c>
      <c r="BT25" s="58">
        <f t="shared" si="21"/>
        <v>0</v>
      </c>
      <c r="BU25" s="58">
        <f t="shared" si="22"/>
        <v>0</v>
      </c>
      <c r="BV25" s="58">
        <f t="shared" si="23"/>
        <v>0</v>
      </c>
      <c r="BW25" s="58">
        <f t="shared" si="24"/>
        <v>0</v>
      </c>
      <c r="BX25" s="58">
        <f t="shared" si="25"/>
        <v>0</v>
      </c>
      <c r="BY25" s="58">
        <f t="shared" si="26"/>
        <v>0</v>
      </c>
      <c r="BZ25" s="58">
        <f t="shared" si="27"/>
        <v>0</v>
      </c>
      <c r="CA25" s="58">
        <f t="shared" si="28"/>
        <v>0</v>
      </c>
      <c r="CB25" s="68">
        <f t="shared" si="29"/>
        <v>0</v>
      </c>
      <c r="CC25" s="58">
        <f t="shared" si="30"/>
        <v>0</v>
      </c>
      <c r="CD25" s="68">
        <f t="shared" si="31"/>
        <v>1</v>
      </c>
      <c r="CE25" s="58">
        <f t="shared" si="32"/>
        <v>3</v>
      </c>
      <c r="CF25" s="59">
        <f t="shared" si="33"/>
        <v>2</v>
      </c>
      <c r="CG25" s="59">
        <f t="shared" si="34"/>
        <v>1</v>
      </c>
    </row>
    <row r="26" spans="1:85" ht="18.75" customHeight="1" x14ac:dyDescent="0.15">
      <c r="A26" s="13">
        <v>5</v>
      </c>
      <c r="B26" s="191" t="s">
        <v>36</v>
      </c>
      <c r="C26" s="190"/>
      <c r="D26" s="190"/>
      <c r="E26" s="190"/>
      <c r="F26" s="190" t="s">
        <v>66</v>
      </c>
      <c r="G26" s="190"/>
      <c r="H26" s="190"/>
      <c r="I26" s="190"/>
      <c r="J26" s="14" t="s">
        <v>44</v>
      </c>
      <c r="K26" s="190" t="s">
        <v>160</v>
      </c>
      <c r="L26" s="190"/>
      <c r="M26" s="306">
        <v>90004</v>
      </c>
      <c r="N26" s="307"/>
      <c r="O26" s="308">
        <v>36982</v>
      </c>
      <c r="P26" s="309"/>
      <c r="Q26" s="69"/>
      <c r="R26" s="71">
        <v>2</v>
      </c>
      <c r="S26" s="74"/>
      <c r="T26" s="74"/>
      <c r="U26" s="71"/>
      <c r="V26" s="79"/>
      <c r="W26" s="15" t="s">
        <v>57</v>
      </c>
      <c r="X26" s="14"/>
      <c r="Y26" s="86"/>
      <c r="Z26" s="15"/>
      <c r="AA26" s="14"/>
      <c r="AB26" s="16"/>
      <c r="AC26" s="15" t="s">
        <v>159</v>
      </c>
      <c r="AD26" s="14"/>
      <c r="AE26" s="16"/>
      <c r="AF26" s="15"/>
      <c r="AG26" s="14"/>
      <c r="AH26" s="83"/>
      <c r="AI26" s="15"/>
      <c r="AJ26" s="14"/>
      <c r="AK26" s="16"/>
      <c r="AL26" s="15"/>
      <c r="AM26" s="14"/>
      <c r="AN26" s="16"/>
      <c r="AO26" s="102"/>
      <c r="AP26" s="103"/>
      <c r="AQ26" s="18">
        <f t="shared" si="0"/>
        <v>3</v>
      </c>
      <c r="AR26" s="19" t="str">
        <f t="shared" si="2"/>
        <v>OK</v>
      </c>
      <c r="AS26" s="20" t="str">
        <f t="shared" si="1"/>
        <v>OK</v>
      </c>
      <c r="AT26" s="38"/>
      <c r="AU26" s="38"/>
      <c r="AV26" s="55"/>
      <c r="AW26" s="55"/>
      <c r="AX26" s="55"/>
      <c r="AY26" s="38"/>
      <c r="AZ26" s="38"/>
      <c r="BA26" s="58"/>
      <c r="BB26" s="58">
        <f t="shared" si="3"/>
        <v>0</v>
      </c>
      <c r="BC26" s="58">
        <f t="shared" si="4"/>
        <v>1</v>
      </c>
      <c r="BD26" s="58">
        <f t="shared" si="5"/>
        <v>0</v>
      </c>
      <c r="BE26" s="58">
        <f t="shared" si="6"/>
        <v>0</v>
      </c>
      <c r="BF26" s="58">
        <f t="shared" si="7"/>
        <v>0</v>
      </c>
      <c r="BG26" s="58">
        <f t="shared" si="8"/>
        <v>0</v>
      </c>
      <c r="BH26" s="58">
        <f t="shared" si="9"/>
        <v>1</v>
      </c>
      <c r="BI26" s="58">
        <f t="shared" si="10"/>
        <v>0</v>
      </c>
      <c r="BJ26" s="58">
        <f t="shared" si="11"/>
        <v>0</v>
      </c>
      <c r="BK26" s="58">
        <f t="shared" si="12"/>
        <v>0</v>
      </c>
      <c r="BL26" s="58">
        <f t="shared" si="13"/>
        <v>0</v>
      </c>
      <c r="BM26" s="58">
        <f t="shared" si="14"/>
        <v>0</v>
      </c>
      <c r="BN26" s="58">
        <f t="shared" si="15"/>
        <v>1</v>
      </c>
      <c r="BO26" s="58">
        <f t="shared" si="16"/>
        <v>0</v>
      </c>
      <c r="BP26" s="58">
        <f t="shared" si="17"/>
        <v>0</v>
      </c>
      <c r="BQ26" s="58">
        <f t="shared" si="18"/>
        <v>0</v>
      </c>
      <c r="BR26" s="58">
        <f t="shared" si="19"/>
        <v>0</v>
      </c>
      <c r="BS26" s="58">
        <f t="shared" si="20"/>
        <v>0</v>
      </c>
      <c r="BT26" s="58">
        <f t="shared" si="21"/>
        <v>0</v>
      </c>
      <c r="BU26" s="58">
        <f t="shared" si="22"/>
        <v>0</v>
      </c>
      <c r="BV26" s="58">
        <f t="shared" si="23"/>
        <v>0</v>
      </c>
      <c r="BW26" s="58">
        <f t="shared" si="24"/>
        <v>0</v>
      </c>
      <c r="BX26" s="58">
        <f t="shared" si="25"/>
        <v>0</v>
      </c>
      <c r="BY26" s="58">
        <f t="shared" si="26"/>
        <v>0</v>
      </c>
      <c r="BZ26" s="58">
        <f t="shared" si="27"/>
        <v>0</v>
      </c>
      <c r="CA26" s="58">
        <f t="shared" si="28"/>
        <v>0</v>
      </c>
      <c r="CB26" s="68">
        <f t="shared" si="29"/>
        <v>0</v>
      </c>
      <c r="CC26" s="58">
        <f t="shared" si="30"/>
        <v>0</v>
      </c>
      <c r="CD26" s="68">
        <f t="shared" si="31"/>
        <v>1</v>
      </c>
      <c r="CE26" s="58">
        <f t="shared" si="32"/>
        <v>3</v>
      </c>
      <c r="CF26" s="59">
        <f t="shared" si="33"/>
        <v>2</v>
      </c>
      <c r="CG26" s="59">
        <f t="shared" si="34"/>
        <v>1</v>
      </c>
    </row>
    <row r="27" spans="1:85" ht="18.75" customHeight="1" x14ac:dyDescent="0.15">
      <c r="A27" s="13">
        <v>6</v>
      </c>
      <c r="B27" s="191" t="s">
        <v>42</v>
      </c>
      <c r="C27" s="190"/>
      <c r="D27" s="190"/>
      <c r="E27" s="190"/>
      <c r="F27" s="190" t="s">
        <v>67</v>
      </c>
      <c r="G27" s="190"/>
      <c r="H27" s="190"/>
      <c r="I27" s="190"/>
      <c r="J27" s="14" t="s">
        <v>44</v>
      </c>
      <c r="K27" s="190" t="s">
        <v>160</v>
      </c>
      <c r="L27" s="190"/>
      <c r="M27" s="306">
        <v>90005</v>
      </c>
      <c r="N27" s="307"/>
      <c r="O27" s="308">
        <v>36982</v>
      </c>
      <c r="P27" s="309"/>
      <c r="Q27" s="69"/>
      <c r="R27" s="71" t="s">
        <v>133</v>
      </c>
      <c r="S27" s="74"/>
      <c r="T27" s="74"/>
      <c r="U27" s="71"/>
      <c r="V27" s="79"/>
      <c r="W27" s="17"/>
      <c r="X27" s="14"/>
      <c r="Y27" s="86"/>
      <c r="Z27" s="15"/>
      <c r="AA27" s="14"/>
      <c r="AB27" s="16"/>
      <c r="AC27" s="15" t="s">
        <v>159</v>
      </c>
      <c r="AD27" s="14"/>
      <c r="AE27" s="16"/>
      <c r="AF27" s="15"/>
      <c r="AG27" s="14"/>
      <c r="AH27" s="83"/>
      <c r="AI27" s="15"/>
      <c r="AJ27" s="14"/>
      <c r="AK27" s="16"/>
      <c r="AL27" s="15"/>
      <c r="AM27" s="14"/>
      <c r="AN27" s="16"/>
      <c r="AO27" s="102"/>
      <c r="AP27" s="103"/>
      <c r="AQ27" s="18">
        <f t="shared" si="0"/>
        <v>2</v>
      </c>
      <c r="AR27" s="19" t="str">
        <f t="shared" si="2"/>
        <v>OK</v>
      </c>
      <c r="AS27" s="20" t="str">
        <f t="shared" si="1"/>
        <v>OK</v>
      </c>
      <c r="AT27" s="38"/>
      <c r="AU27" s="38"/>
      <c r="AV27" s="55"/>
      <c r="AW27" s="55"/>
      <c r="AX27" s="55"/>
      <c r="AY27" s="38"/>
      <c r="AZ27" s="38"/>
      <c r="BA27" s="58"/>
      <c r="BB27" s="58">
        <f t="shared" si="3"/>
        <v>0</v>
      </c>
      <c r="BC27" s="58">
        <f t="shared" si="4"/>
        <v>1</v>
      </c>
      <c r="BD27" s="58">
        <f t="shared" si="5"/>
        <v>0</v>
      </c>
      <c r="BE27" s="58">
        <f t="shared" si="6"/>
        <v>0</v>
      </c>
      <c r="BF27" s="58">
        <f t="shared" si="7"/>
        <v>0</v>
      </c>
      <c r="BG27" s="58">
        <f t="shared" si="8"/>
        <v>0</v>
      </c>
      <c r="BH27" s="58">
        <f t="shared" si="9"/>
        <v>0</v>
      </c>
      <c r="BI27" s="58">
        <f t="shared" si="10"/>
        <v>0</v>
      </c>
      <c r="BJ27" s="58">
        <f t="shared" si="11"/>
        <v>0</v>
      </c>
      <c r="BK27" s="58">
        <f t="shared" si="12"/>
        <v>0</v>
      </c>
      <c r="BL27" s="58">
        <f t="shared" si="13"/>
        <v>0</v>
      </c>
      <c r="BM27" s="58">
        <f t="shared" si="14"/>
        <v>0</v>
      </c>
      <c r="BN27" s="58">
        <f t="shared" si="15"/>
        <v>1</v>
      </c>
      <c r="BO27" s="58">
        <f t="shared" si="16"/>
        <v>0</v>
      </c>
      <c r="BP27" s="58">
        <f t="shared" si="17"/>
        <v>0</v>
      </c>
      <c r="BQ27" s="58">
        <f t="shared" si="18"/>
        <v>0</v>
      </c>
      <c r="BR27" s="58">
        <f t="shared" si="19"/>
        <v>0</v>
      </c>
      <c r="BS27" s="58">
        <f t="shared" si="20"/>
        <v>0</v>
      </c>
      <c r="BT27" s="58">
        <f t="shared" si="21"/>
        <v>0</v>
      </c>
      <c r="BU27" s="58">
        <f t="shared" si="22"/>
        <v>0</v>
      </c>
      <c r="BV27" s="58">
        <f t="shared" si="23"/>
        <v>0</v>
      </c>
      <c r="BW27" s="58">
        <f t="shared" si="24"/>
        <v>0</v>
      </c>
      <c r="BX27" s="58">
        <f t="shared" si="25"/>
        <v>0</v>
      </c>
      <c r="BY27" s="58">
        <f t="shared" si="26"/>
        <v>0</v>
      </c>
      <c r="BZ27" s="58">
        <f t="shared" si="27"/>
        <v>0</v>
      </c>
      <c r="CA27" s="58">
        <f t="shared" si="28"/>
        <v>0</v>
      </c>
      <c r="CB27" s="68">
        <f t="shared" si="29"/>
        <v>0</v>
      </c>
      <c r="CC27" s="58">
        <f t="shared" si="30"/>
        <v>0</v>
      </c>
      <c r="CD27" s="68">
        <f t="shared" si="31"/>
        <v>1</v>
      </c>
      <c r="CE27" s="58">
        <f t="shared" si="32"/>
        <v>2</v>
      </c>
      <c r="CF27" s="59">
        <f t="shared" si="33"/>
        <v>1</v>
      </c>
      <c r="CG27" s="59">
        <f t="shared" si="34"/>
        <v>1</v>
      </c>
    </row>
    <row r="28" spans="1:85" ht="18.75" customHeight="1" x14ac:dyDescent="0.15">
      <c r="A28" s="13">
        <v>7</v>
      </c>
      <c r="B28" s="191" t="s">
        <v>58</v>
      </c>
      <c r="C28" s="190"/>
      <c r="D28" s="190"/>
      <c r="E28" s="190"/>
      <c r="F28" s="190" t="s">
        <v>59</v>
      </c>
      <c r="G28" s="190"/>
      <c r="H28" s="190"/>
      <c r="I28" s="190"/>
      <c r="J28" s="14" t="s">
        <v>44</v>
      </c>
      <c r="K28" s="190" t="s">
        <v>15</v>
      </c>
      <c r="L28" s="190"/>
      <c r="M28" s="306">
        <v>90006</v>
      </c>
      <c r="N28" s="307"/>
      <c r="O28" s="308">
        <v>36982</v>
      </c>
      <c r="P28" s="309"/>
      <c r="Q28" s="69"/>
      <c r="R28" s="71"/>
      <c r="S28" s="74"/>
      <c r="T28" s="74"/>
      <c r="U28" s="71"/>
      <c r="V28" s="79"/>
      <c r="W28" s="17"/>
      <c r="X28" s="14"/>
      <c r="Y28" s="86"/>
      <c r="Z28" s="15"/>
      <c r="AA28" s="14"/>
      <c r="AB28" s="16"/>
      <c r="AC28" s="15"/>
      <c r="AD28" s="14" t="s">
        <v>159</v>
      </c>
      <c r="AE28" s="16" t="s">
        <v>57</v>
      </c>
      <c r="AF28" s="15"/>
      <c r="AG28" s="14"/>
      <c r="AH28" s="83"/>
      <c r="AI28" s="15"/>
      <c r="AJ28" s="14"/>
      <c r="AK28" s="16"/>
      <c r="AL28" s="15"/>
      <c r="AM28" s="14"/>
      <c r="AN28" s="16"/>
      <c r="AO28" s="102"/>
      <c r="AP28" s="103"/>
      <c r="AQ28" s="18">
        <f t="shared" si="0"/>
        <v>1</v>
      </c>
      <c r="AR28" s="19" t="str">
        <f t="shared" si="2"/>
        <v>OK</v>
      </c>
      <c r="AS28" s="20" t="str">
        <f t="shared" si="1"/>
        <v>OK</v>
      </c>
      <c r="AT28" s="38"/>
      <c r="AU28" s="38"/>
      <c r="AV28" s="55"/>
      <c r="AW28" s="55"/>
      <c r="AX28" s="55"/>
      <c r="AY28" s="38"/>
      <c r="AZ28" s="38"/>
      <c r="BA28" s="58"/>
      <c r="BB28" s="58">
        <f t="shared" si="3"/>
        <v>0</v>
      </c>
      <c r="BC28" s="58">
        <f t="shared" si="4"/>
        <v>0</v>
      </c>
      <c r="BD28" s="58">
        <f t="shared" si="5"/>
        <v>0</v>
      </c>
      <c r="BE28" s="58">
        <f t="shared" si="6"/>
        <v>0</v>
      </c>
      <c r="BF28" s="58">
        <f t="shared" si="7"/>
        <v>0</v>
      </c>
      <c r="BG28" s="58">
        <f t="shared" si="8"/>
        <v>0</v>
      </c>
      <c r="BH28" s="58">
        <f t="shared" si="9"/>
        <v>0</v>
      </c>
      <c r="BI28" s="58">
        <f t="shared" si="10"/>
        <v>0</v>
      </c>
      <c r="BJ28" s="58">
        <f t="shared" si="11"/>
        <v>0</v>
      </c>
      <c r="BK28" s="58">
        <f t="shared" si="12"/>
        <v>0</v>
      </c>
      <c r="BL28" s="58">
        <f t="shared" si="13"/>
        <v>0</v>
      </c>
      <c r="BM28" s="58">
        <f t="shared" si="14"/>
        <v>0</v>
      </c>
      <c r="BN28" s="58">
        <f t="shared" si="15"/>
        <v>0</v>
      </c>
      <c r="BO28" s="58">
        <f t="shared" si="16"/>
        <v>1</v>
      </c>
      <c r="BP28" s="58" t="str">
        <f t="shared" si="17"/>
        <v>OK</v>
      </c>
      <c r="BQ28" s="58">
        <f t="shared" si="18"/>
        <v>0</v>
      </c>
      <c r="BR28" s="58">
        <f t="shared" si="19"/>
        <v>0</v>
      </c>
      <c r="BS28" s="58">
        <f t="shared" si="20"/>
        <v>0</v>
      </c>
      <c r="BT28" s="58">
        <f t="shared" si="21"/>
        <v>0</v>
      </c>
      <c r="BU28" s="58">
        <f t="shared" si="22"/>
        <v>0</v>
      </c>
      <c r="BV28" s="58">
        <f t="shared" si="23"/>
        <v>0</v>
      </c>
      <c r="BW28" s="58">
        <f t="shared" si="24"/>
        <v>0</v>
      </c>
      <c r="BX28" s="58">
        <f t="shared" si="25"/>
        <v>0</v>
      </c>
      <c r="BY28" s="58">
        <f t="shared" si="26"/>
        <v>0</v>
      </c>
      <c r="BZ28" s="58">
        <f t="shared" si="27"/>
        <v>0</v>
      </c>
      <c r="CA28" s="58">
        <f t="shared" si="28"/>
        <v>0</v>
      </c>
      <c r="CB28" s="68">
        <f t="shared" si="29"/>
        <v>0</v>
      </c>
      <c r="CC28" s="58">
        <f t="shared" si="30"/>
        <v>0</v>
      </c>
      <c r="CD28" s="68">
        <f t="shared" si="31"/>
        <v>1</v>
      </c>
      <c r="CE28" s="58">
        <f t="shared" si="32"/>
        <v>1</v>
      </c>
      <c r="CF28" s="59">
        <f t="shared" si="33"/>
        <v>0</v>
      </c>
      <c r="CG28" s="59">
        <f t="shared" si="34"/>
        <v>1</v>
      </c>
    </row>
    <row r="29" spans="1:85" ht="18.75" customHeight="1" x14ac:dyDescent="0.15">
      <c r="A29" s="13">
        <v>8</v>
      </c>
      <c r="B29" s="191" t="s">
        <v>111</v>
      </c>
      <c r="C29" s="190"/>
      <c r="D29" s="190"/>
      <c r="E29" s="190"/>
      <c r="F29" s="190" t="s">
        <v>112</v>
      </c>
      <c r="G29" s="190"/>
      <c r="H29" s="190"/>
      <c r="I29" s="190"/>
      <c r="J29" s="14" t="s">
        <v>44</v>
      </c>
      <c r="K29" s="190" t="s">
        <v>56</v>
      </c>
      <c r="L29" s="190"/>
      <c r="M29" s="306">
        <v>90007</v>
      </c>
      <c r="N29" s="307"/>
      <c r="O29" s="308">
        <v>36982</v>
      </c>
      <c r="P29" s="309"/>
      <c r="Q29" s="69"/>
      <c r="R29" s="71"/>
      <c r="S29" s="74"/>
      <c r="T29" s="74"/>
      <c r="U29" s="71"/>
      <c r="V29" s="79"/>
      <c r="W29" s="17"/>
      <c r="X29" s="14"/>
      <c r="Y29" s="86"/>
      <c r="Z29" s="15"/>
      <c r="AA29" s="14"/>
      <c r="AB29" s="16"/>
      <c r="AC29" s="15" t="s">
        <v>159</v>
      </c>
      <c r="AD29" s="14"/>
      <c r="AE29" s="16"/>
      <c r="AF29" s="15"/>
      <c r="AG29" s="14"/>
      <c r="AH29" s="83"/>
      <c r="AI29" s="15"/>
      <c r="AJ29" s="14"/>
      <c r="AK29" s="16"/>
      <c r="AL29" s="15"/>
      <c r="AM29" s="14"/>
      <c r="AN29" s="16"/>
      <c r="AO29" s="102"/>
      <c r="AP29" s="103"/>
      <c r="AQ29" s="18">
        <f t="shared" si="0"/>
        <v>1</v>
      </c>
      <c r="AR29" s="19" t="str">
        <f t="shared" si="2"/>
        <v>OK</v>
      </c>
      <c r="AS29" s="20" t="str">
        <f t="shared" si="1"/>
        <v>OK</v>
      </c>
      <c r="AT29" s="38"/>
      <c r="AU29" s="38"/>
      <c r="AV29" s="55"/>
      <c r="AW29" s="55"/>
      <c r="AX29" s="55"/>
      <c r="AY29" s="38"/>
      <c r="AZ29" s="38"/>
      <c r="BA29" s="58"/>
      <c r="BB29" s="58">
        <f t="shared" si="3"/>
        <v>0</v>
      </c>
      <c r="BC29" s="58">
        <f t="shared" si="4"/>
        <v>0</v>
      </c>
      <c r="BD29" s="58">
        <f t="shared" si="5"/>
        <v>0</v>
      </c>
      <c r="BE29" s="58">
        <f t="shared" si="6"/>
        <v>0</v>
      </c>
      <c r="BF29" s="58">
        <f t="shared" si="7"/>
        <v>0</v>
      </c>
      <c r="BG29" s="58">
        <f t="shared" si="8"/>
        <v>0</v>
      </c>
      <c r="BH29" s="58">
        <f t="shared" si="9"/>
        <v>0</v>
      </c>
      <c r="BI29" s="58">
        <f t="shared" si="10"/>
        <v>0</v>
      </c>
      <c r="BJ29" s="58">
        <f t="shared" si="11"/>
        <v>0</v>
      </c>
      <c r="BK29" s="58">
        <f t="shared" si="12"/>
        <v>0</v>
      </c>
      <c r="BL29" s="58">
        <f t="shared" si="13"/>
        <v>0</v>
      </c>
      <c r="BM29" s="58">
        <f t="shared" si="14"/>
        <v>0</v>
      </c>
      <c r="BN29" s="58">
        <f t="shared" si="15"/>
        <v>1</v>
      </c>
      <c r="BO29" s="58">
        <f t="shared" si="16"/>
        <v>0</v>
      </c>
      <c r="BP29" s="58">
        <f t="shared" si="17"/>
        <v>0</v>
      </c>
      <c r="BQ29" s="58">
        <f t="shared" si="18"/>
        <v>0</v>
      </c>
      <c r="BR29" s="58">
        <f t="shared" si="19"/>
        <v>0</v>
      </c>
      <c r="BS29" s="58">
        <f t="shared" si="20"/>
        <v>0</v>
      </c>
      <c r="BT29" s="58">
        <f t="shared" si="21"/>
        <v>0</v>
      </c>
      <c r="BU29" s="58">
        <f t="shared" si="22"/>
        <v>0</v>
      </c>
      <c r="BV29" s="58">
        <f t="shared" si="23"/>
        <v>0</v>
      </c>
      <c r="BW29" s="58">
        <f t="shared" si="24"/>
        <v>0</v>
      </c>
      <c r="BX29" s="58">
        <f t="shared" si="25"/>
        <v>0</v>
      </c>
      <c r="BY29" s="58">
        <f t="shared" si="26"/>
        <v>0</v>
      </c>
      <c r="BZ29" s="58">
        <f t="shared" si="27"/>
        <v>0</v>
      </c>
      <c r="CA29" s="58">
        <f t="shared" si="28"/>
        <v>0</v>
      </c>
      <c r="CB29" s="68">
        <f t="shared" si="29"/>
        <v>0</v>
      </c>
      <c r="CC29" s="58">
        <f t="shared" si="30"/>
        <v>0</v>
      </c>
      <c r="CD29" s="68">
        <f t="shared" si="31"/>
        <v>1</v>
      </c>
      <c r="CE29" s="58">
        <f t="shared" si="32"/>
        <v>1</v>
      </c>
      <c r="CF29" s="59">
        <f t="shared" si="33"/>
        <v>0</v>
      </c>
      <c r="CG29" s="59">
        <f t="shared" si="34"/>
        <v>1</v>
      </c>
    </row>
    <row r="30" spans="1:85" ht="18.75" customHeight="1" x14ac:dyDescent="0.15">
      <c r="A30" s="13">
        <v>9</v>
      </c>
      <c r="B30" s="191" t="s">
        <v>113</v>
      </c>
      <c r="C30" s="190"/>
      <c r="D30" s="190"/>
      <c r="E30" s="190"/>
      <c r="F30" s="190" t="s">
        <v>114</v>
      </c>
      <c r="G30" s="190"/>
      <c r="H30" s="190"/>
      <c r="I30" s="190"/>
      <c r="J30" s="14" t="s">
        <v>44</v>
      </c>
      <c r="K30" s="190" t="s">
        <v>56</v>
      </c>
      <c r="L30" s="190"/>
      <c r="M30" s="306">
        <v>90008</v>
      </c>
      <c r="N30" s="307"/>
      <c r="O30" s="308">
        <v>36982</v>
      </c>
      <c r="P30" s="309"/>
      <c r="Q30" s="69"/>
      <c r="R30" s="71"/>
      <c r="S30" s="74"/>
      <c r="T30" s="74"/>
      <c r="U30" s="71"/>
      <c r="V30" s="79"/>
      <c r="W30" s="17"/>
      <c r="X30" s="14"/>
      <c r="Y30" s="86"/>
      <c r="Z30" s="15"/>
      <c r="AA30" s="14"/>
      <c r="AB30" s="16"/>
      <c r="AC30" s="15"/>
      <c r="AD30" s="14" t="s">
        <v>159</v>
      </c>
      <c r="AE30" s="16"/>
      <c r="AF30" s="15"/>
      <c r="AG30" s="14"/>
      <c r="AH30" s="83"/>
      <c r="AI30" s="15"/>
      <c r="AJ30" s="14"/>
      <c r="AK30" s="16"/>
      <c r="AL30" s="15"/>
      <c r="AM30" s="14"/>
      <c r="AN30" s="16"/>
      <c r="AO30" s="102"/>
      <c r="AP30" s="103"/>
      <c r="AQ30" s="18">
        <f t="shared" si="0"/>
        <v>1</v>
      </c>
      <c r="AR30" s="19" t="str">
        <f t="shared" si="2"/>
        <v>OK</v>
      </c>
      <c r="AS30" s="20" t="str">
        <f t="shared" si="1"/>
        <v>OK</v>
      </c>
      <c r="AT30" s="38"/>
      <c r="AU30" s="38"/>
      <c r="AV30" s="55"/>
      <c r="AW30" s="55"/>
      <c r="AX30" s="55"/>
      <c r="AY30" s="38"/>
      <c r="AZ30" s="38"/>
      <c r="BA30" s="58"/>
      <c r="BB30" s="58">
        <f t="shared" si="3"/>
        <v>0</v>
      </c>
      <c r="BC30" s="58">
        <f t="shared" si="4"/>
        <v>0</v>
      </c>
      <c r="BD30" s="58">
        <f t="shared" si="5"/>
        <v>0</v>
      </c>
      <c r="BE30" s="58">
        <f t="shared" si="6"/>
        <v>0</v>
      </c>
      <c r="BF30" s="58">
        <f t="shared" si="7"/>
        <v>0</v>
      </c>
      <c r="BG30" s="58">
        <f t="shared" si="8"/>
        <v>0</v>
      </c>
      <c r="BH30" s="58">
        <f t="shared" si="9"/>
        <v>0</v>
      </c>
      <c r="BI30" s="58">
        <f t="shared" si="10"/>
        <v>0</v>
      </c>
      <c r="BJ30" s="58">
        <f t="shared" si="11"/>
        <v>0</v>
      </c>
      <c r="BK30" s="58">
        <f t="shared" si="12"/>
        <v>0</v>
      </c>
      <c r="BL30" s="58">
        <f t="shared" si="13"/>
        <v>0</v>
      </c>
      <c r="BM30" s="58">
        <f t="shared" si="14"/>
        <v>0</v>
      </c>
      <c r="BN30" s="58">
        <f t="shared" si="15"/>
        <v>0</v>
      </c>
      <c r="BO30" s="58">
        <f t="shared" si="16"/>
        <v>1</v>
      </c>
      <c r="BP30" s="58">
        <f t="shared" si="17"/>
        <v>0</v>
      </c>
      <c r="BQ30" s="58">
        <f t="shared" si="18"/>
        <v>0</v>
      </c>
      <c r="BR30" s="58">
        <f t="shared" si="19"/>
        <v>0</v>
      </c>
      <c r="BS30" s="58">
        <f t="shared" si="20"/>
        <v>0</v>
      </c>
      <c r="BT30" s="58">
        <f t="shared" si="21"/>
        <v>0</v>
      </c>
      <c r="BU30" s="58">
        <f t="shared" si="22"/>
        <v>0</v>
      </c>
      <c r="BV30" s="58">
        <f t="shared" si="23"/>
        <v>0</v>
      </c>
      <c r="BW30" s="58">
        <f t="shared" si="24"/>
        <v>0</v>
      </c>
      <c r="BX30" s="58">
        <f t="shared" si="25"/>
        <v>0</v>
      </c>
      <c r="BY30" s="58">
        <f t="shared" si="26"/>
        <v>0</v>
      </c>
      <c r="BZ30" s="58">
        <f t="shared" si="27"/>
        <v>0</v>
      </c>
      <c r="CA30" s="58">
        <f t="shared" si="28"/>
        <v>0</v>
      </c>
      <c r="CB30" s="68">
        <f t="shared" si="29"/>
        <v>1</v>
      </c>
      <c r="CC30" s="58">
        <f t="shared" si="30"/>
        <v>0</v>
      </c>
      <c r="CD30" s="68">
        <f t="shared" si="31"/>
        <v>0</v>
      </c>
      <c r="CE30" s="58">
        <f t="shared" si="32"/>
        <v>1</v>
      </c>
      <c r="CF30" s="59">
        <f t="shared" si="33"/>
        <v>0</v>
      </c>
      <c r="CG30" s="59">
        <f t="shared" si="34"/>
        <v>1</v>
      </c>
    </row>
    <row r="31" spans="1:85" ht="18.75" customHeight="1" x14ac:dyDescent="0.15">
      <c r="A31" s="13">
        <v>10</v>
      </c>
      <c r="B31" s="191" t="s">
        <v>115</v>
      </c>
      <c r="C31" s="190"/>
      <c r="D31" s="190"/>
      <c r="E31" s="190"/>
      <c r="F31" s="190" t="s">
        <v>116</v>
      </c>
      <c r="G31" s="190"/>
      <c r="H31" s="190"/>
      <c r="I31" s="190"/>
      <c r="J31" s="14" t="s">
        <v>44</v>
      </c>
      <c r="K31" s="190" t="s">
        <v>56</v>
      </c>
      <c r="L31" s="190"/>
      <c r="M31" s="306">
        <v>90009</v>
      </c>
      <c r="N31" s="307"/>
      <c r="O31" s="308">
        <v>36982</v>
      </c>
      <c r="P31" s="309"/>
      <c r="Q31" s="69"/>
      <c r="R31" s="71"/>
      <c r="S31" s="74"/>
      <c r="T31" s="74"/>
      <c r="U31" s="71"/>
      <c r="V31" s="79"/>
      <c r="W31" s="17"/>
      <c r="X31" s="14"/>
      <c r="Y31" s="86"/>
      <c r="Z31" s="15"/>
      <c r="AA31" s="14"/>
      <c r="AB31" s="16"/>
      <c r="AC31" s="15"/>
      <c r="AD31" s="14" t="s">
        <v>159</v>
      </c>
      <c r="AE31" s="16"/>
      <c r="AF31" s="15"/>
      <c r="AG31" s="14"/>
      <c r="AH31" s="83"/>
      <c r="AI31" s="15"/>
      <c r="AJ31" s="14"/>
      <c r="AK31" s="16"/>
      <c r="AL31" s="15"/>
      <c r="AM31" s="14"/>
      <c r="AN31" s="16"/>
      <c r="AO31" s="102"/>
      <c r="AP31" s="103"/>
      <c r="AQ31" s="18">
        <f t="shared" si="0"/>
        <v>1</v>
      </c>
      <c r="AR31" s="19" t="str">
        <f t="shared" si="2"/>
        <v>OK</v>
      </c>
      <c r="AS31" s="20" t="str">
        <f t="shared" si="1"/>
        <v>OK</v>
      </c>
      <c r="AT31" s="38"/>
      <c r="AU31" s="38"/>
      <c r="AV31" s="55"/>
      <c r="AW31" s="55"/>
      <c r="AX31" s="55"/>
      <c r="AY31" s="38"/>
      <c r="AZ31" s="38"/>
      <c r="BA31" s="58"/>
      <c r="BB31" s="58">
        <f t="shared" si="3"/>
        <v>0</v>
      </c>
      <c r="BC31" s="58">
        <f t="shared" si="4"/>
        <v>0</v>
      </c>
      <c r="BD31" s="58">
        <f t="shared" si="5"/>
        <v>0</v>
      </c>
      <c r="BE31" s="58">
        <f t="shared" si="6"/>
        <v>0</v>
      </c>
      <c r="BF31" s="58">
        <f t="shared" si="7"/>
        <v>0</v>
      </c>
      <c r="BG31" s="58">
        <f t="shared" si="8"/>
        <v>0</v>
      </c>
      <c r="BH31" s="58">
        <f t="shared" si="9"/>
        <v>0</v>
      </c>
      <c r="BI31" s="58">
        <f t="shared" si="10"/>
        <v>0</v>
      </c>
      <c r="BJ31" s="58">
        <f t="shared" si="11"/>
        <v>0</v>
      </c>
      <c r="BK31" s="58">
        <f t="shared" si="12"/>
        <v>0</v>
      </c>
      <c r="BL31" s="58">
        <f t="shared" si="13"/>
        <v>0</v>
      </c>
      <c r="BM31" s="58">
        <f t="shared" si="14"/>
        <v>0</v>
      </c>
      <c r="BN31" s="58">
        <f t="shared" si="15"/>
        <v>0</v>
      </c>
      <c r="BO31" s="58">
        <f t="shared" si="16"/>
        <v>1</v>
      </c>
      <c r="BP31" s="58">
        <f t="shared" si="17"/>
        <v>0</v>
      </c>
      <c r="BQ31" s="58">
        <f t="shared" si="18"/>
        <v>0</v>
      </c>
      <c r="BR31" s="58">
        <f t="shared" si="19"/>
        <v>0</v>
      </c>
      <c r="BS31" s="58">
        <f t="shared" si="20"/>
        <v>0</v>
      </c>
      <c r="BT31" s="58">
        <f t="shared" si="21"/>
        <v>0</v>
      </c>
      <c r="BU31" s="58">
        <f t="shared" si="22"/>
        <v>0</v>
      </c>
      <c r="BV31" s="58">
        <f t="shared" si="23"/>
        <v>0</v>
      </c>
      <c r="BW31" s="58">
        <f t="shared" si="24"/>
        <v>0</v>
      </c>
      <c r="BX31" s="58">
        <f t="shared" si="25"/>
        <v>0</v>
      </c>
      <c r="BY31" s="58">
        <f t="shared" si="26"/>
        <v>0</v>
      </c>
      <c r="BZ31" s="58">
        <f t="shared" si="27"/>
        <v>0</v>
      </c>
      <c r="CA31" s="58">
        <f t="shared" si="28"/>
        <v>0</v>
      </c>
      <c r="CB31" s="68">
        <f t="shared" si="29"/>
        <v>1</v>
      </c>
      <c r="CC31" s="58">
        <f t="shared" si="30"/>
        <v>0</v>
      </c>
      <c r="CD31" s="68">
        <f t="shared" si="31"/>
        <v>0</v>
      </c>
      <c r="CE31" s="58">
        <f t="shared" si="32"/>
        <v>1</v>
      </c>
      <c r="CF31" s="59">
        <f t="shared" si="33"/>
        <v>0</v>
      </c>
      <c r="CG31" s="59">
        <f t="shared" si="34"/>
        <v>1</v>
      </c>
    </row>
    <row r="32" spans="1:85" ht="18.75" customHeight="1" x14ac:dyDescent="0.15">
      <c r="A32" s="13">
        <v>11</v>
      </c>
      <c r="B32" s="191" t="s">
        <v>37</v>
      </c>
      <c r="C32" s="190"/>
      <c r="D32" s="190"/>
      <c r="E32" s="190"/>
      <c r="F32" s="190" t="s">
        <v>68</v>
      </c>
      <c r="G32" s="190"/>
      <c r="H32" s="190"/>
      <c r="I32" s="190"/>
      <c r="J32" s="14" t="s">
        <v>45</v>
      </c>
      <c r="K32" s="190" t="s">
        <v>56</v>
      </c>
      <c r="L32" s="190"/>
      <c r="M32" s="306">
        <v>90010</v>
      </c>
      <c r="N32" s="307"/>
      <c r="O32" s="308">
        <v>36982</v>
      </c>
      <c r="P32" s="309"/>
      <c r="Q32" s="69"/>
      <c r="R32" s="71"/>
      <c r="S32" s="74">
        <v>1</v>
      </c>
      <c r="T32" s="74"/>
      <c r="U32" s="71"/>
      <c r="V32" s="79"/>
      <c r="W32" s="17"/>
      <c r="X32" s="14"/>
      <c r="Y32" s="86"/>
      <c r="Z32" s="15"/>
      <c r="AA32" s="14"/>
      <c r="AB32" s="16"/>
      <c r="AC32" s="15"/>
      <c r="AD32" s="14"/>
      <c r="AE32" s="16"/>
      <c r="AF32" s="15"/>
      <c r="AG32" s="14"/>
      <c r="AH32" s="83"/>
      <c r="AI32" s="15" t="s">
        <v>159</v>
      </c>
      <c r="AJ32" s="14"/>
      <c r="AK32" s="16"/>
      <c r="AL32" s="15"/>
      <c r="AM32" s="14"/>
      <c r="AN32" s="16"/>
      <c r="AO32" s="102"/>
      <c r="AP32" s="103"/>
      <c r="AQ32" s="18">
        <f t="shared" si="0"/>
        <v>2</v>
      </c>
      <c r="AR32" s="19" t="str">
        <f t="shared" si="2"/>
        <v>OK</v>
      </c>
      <c r="AS32" s="20" t="str">
        <f t="shared" si="1"/>
        <v>OK</v>
      </c>
      <c r="AT32" s="38"/>
      <c r="AU32" s="38"/>
      <c r="AV32" s="55"/>
      <c r="AW32" s="55"/>
      <c r="AX32" s="55"/>
      <c r="AY32" s="38"/>
      <c r="AZ32" s="38"/>
      <c r="BA32" s="58"/>
      <c r="BB32" s="58">
        <f t="shared" si="3"/>
        <v>0</v>
      </c>
      <c r="BC32" s="58">
        <f t="shared" si="4"/>
        <v>0</v>
      </c>
      <c r="BD32" s="58">
        <f t="shared" si="5"/>
        <v>1</v>
      </c>
      <c r="BE32" s="58">
        <f t="shared" si="6"/>
        <v>0</v>
      </c>
      <c r="BF32" s="58">
        <f t="shared" si="7"/>
        <v>0</v>
      </c>
      <c r="BG32" s="58">
        <f t="shared" si="8"/>
        <v>0</v>
      </c>
      <c r="BH32" s="58">
        <f t="shared" si="9"/>
        <v>0</v>
      </c>
      <c r="BI32" s="58">
        <f t="shared" si="10"/>
        <v>0</v>
      </c>
      <c r="BJ32" s="58">
        <f t="shared" si="11"/>
        <v>0</v>
      </c>
      <c r="BK32" s="58">
        <f t="shared" si="12"/>
        <v>0</v>
      </c>
      <c r="BL32" s="58">
        <f t="shared" si="13"/>
        <v>0</v>
      </c>
      <c r="BM32" s="58">
        <f t="shared" si="14"/>
        <v>0</v>
      </c>
      <c r="BN32" s="58">
        <f t="shared" si="15"/>
        <v>0</v>
      </c>
      <c r="BO32" s="58">
        <f t="shared" si="16"/>
        <v>0</v>
      </c>
      <c r="BP32" s="58">
        <f t="shared" si="17"/>
        <v>0</v>
      </c>
      <c r="BQ32" s="58">
        <f t="shared" si="18"/>
        <v>0</v>
      </c>
      <c r="BR32" s="58">
        <f t="shared" si="19"/>
        <v>0</v>
      </c>
      <c r="BS32" s="58">
        <f t="shared" si="20"/>
        <v>0</v>
      </c>
      <c r="BT32" s="58">
        <f t="shared" si="21"/>
        <v>1</v>
      </c>
      <c r="BU32" s="58">
        <f t="shared" si="22"/>
        <v>0</v>
      </c>
      <c r="BV32" s="58">
        <f t="shared" si="23"/>
        <v>0</v>
      </c>
      <c r="BW32" s="58">
        <f t="shared" si="24"/>
        <v>0</v>
      </c>
      <c r="BX32" s="58">
        <f t="shared" si="25"/>
        <v>0</v>
      </c>
      <c r="BY32" s="58">
        <f t="shared" si="26"/>
        <v>0</v>
      </c>
      <c r="BZ32" s="58">
        <f t="shared" si="27"/>
        <v>0</v>
      </c>
      <c r="CA32" s="58">
        <f t="shared" si="28"/>
        <v>0</v>
      </c>
      <c r="CB32" s="68">
        <f t="shared" si="29"/>
        <v>0</v>
      </c>
      <c r="CC32" s="58">
        <f t="shared" si="30"/>
        <v>0</v>
      </c>
      <c r="CD32" s="68">
        <f t="shared" si="31"/>
        <v>1</v>
      </c>
      <c r="CE32" s="58">
        <f t="shared" si="32"/>
        <v>2</v>
      </c>
      <c r="CF32" s="59">
        <f t="shared" si="33"/>
        <v>2</v>
      </c>
      <c r="CG32" s="59">
        <f t="shared" si="34"/>
        <v>0</v>
      </c>
    </row>
    <row r="33" spans="1:85" ht="18.75" customHeight="1" x14ac:dyDescent="0.15">
      <c r="A33" s="13">
        <v>12</v>
      </c>
      <c r="B33" s="191" t="s">
        <v>38</v>
      </c>
      <c r="C33" s="190"/>
      <c r="D33" s="190"/>
      <c r="E33" s="190"/>
      <c r="F33" s="190" t="s">
        <v>69</v>
      </c>
      <c r="G33" s="190"/>
      <c r="H33" s="190"/>
      <c r="I33" s="190"/>
      <c r="J33" s="14" t="s">
        <v>45</v>
      </c>
      <c r="K33" s="190" t="s">
        <v>56</v>
      </c>
      <c r="L33" s="190"/>
      <c r="M33" s="306">
        <v>90011</v>
      </c>
      <c r="N33" s="307"/>
      <c r="O33" s="308">
        <v>36982</v>
      </c>
      <c r="P33" s="309"/>
      <c r="Q33" s="69"/>
      <c r="R33" s="71"/>
      <c r="S33" s="74" t="s">
        <v>133</v>
      </c>
      <c r="T33" s="74"/>
      <c r="U33" s="71"/>
      <c r="V33" s="79"/>
      <c r="W33" s="17"/>
      <c r="X33" s="14"/>
      <c r="Y33" s="86"/>
      <c r="Z33" s="15"/>
      <c r="AA33" s="14"/>
      <c r="AB33" s="16"/>
      <c r="AC33" s="15"/>
      <c r="AD33" s="14"/>
      <c r="AE33" s="16"/>
      <c r="AF33" s="15" t="s">
        <v>85</v>
      </c>
      <c r="AG33" s="14"/>
      <c r="AH33" s="83"/>
      <c r="AI33" s="15"/>
      <c r="AJ33" s="14"/>
      <c r="AK33" s="16"/>
      <c r="AL33" s="15"/>
      <c r="AM33" s="14"/>
      <c r="AN33" s="16"/>
      <c r="AO33" s="102"/>
      <c r="AP33" s="103"/>
      <c r="AQ33" s="18">
        <f t="shared" si="0"/>
        <v>2</v>
      </c>
      <c r="AR33" s="19" t="str">
        <f t="shared" si="2"/>
        <v>OK</v>
      </c>
      <c r="AS33" s="20" t="str">
        <f t="shared" si="1"/>
        <v>OK</v>
      </c>
      <c r="AT33" s="38"/>
      <c r="AU33" s="38"/>
      <c r="AV33" s="55"/>
      <c r="AW33" s="55"/>
      <c r="AX33" s="55"/>
      <c r="AY33" s="38"/>
      <c r="AZ33" s="38"/>
      <c r="BA33" s="58"/>
      <c r="BB33" s="58">
        <f t="shared" si="3"/>
        <v>0</v>
      </c>
      <c r="BC33" s="58">
        <f t="shared" si="4"/>
        <v>0</v>
      </c>
      <c r="BD33" s="58">
        <f t="shared" si="5"/>
        <v>1</v>
      </c>
      <c r="BE33" s="58">
        <f t="shared" si="6"/>
        <v>0</v>
      </c>
      <c r="BF33" s="58">
        <f t="shared" si="7"/>
        <v>0</v>
      </c>
      <c r="BG33" s="58">
        <f t="shared" si="8"/>
        <v>0</v>
      </c>
      <c r="BH33" s="58">
        <f t="shared" si="9"/>
        <v>0</v>
      </c>
      <c r="BI33" s="58">
        <f t="shared" si="10"/>
        <v>0</v>
      </c>
      <c r="BJ33" s="58">
        <f t="shared" si="11"/>
        <v>0</v>
      </c>
      <c r="BK33" s="58">
        <f t="shared" si="12"/>
        <v>0</v>
      </c>
      <c r="BL33" s="58">
        <f t="shared" si="13"/>
        <v>0</v>
      </c>
      <c r="BM33" s="58">
        <f t="shared" si="14"/>
        <v>0</v>
      </c>
      <c r="BN33" s="58">
        <f t="shared" si="15"/>
        <v>0</v>
      </c>
      <c r="BO33" s="58">
        <f t="shared" si="16"/>
        <v>0</v>
      </c>
      <c r="BP33" s="58">
        <f t="shared" si="17"/>
        <v>0</v>
      </c>
      <c r="BQ33" s="58">
        <f t="shared" si="18"/>
        <v>1</v>
      </c>
      <c r="BR33" s="58">
        <f t="shared" si="19"/>
        <v>0</v>
      </c>
      <c r="BS33" s="58">
        <f t="shared" si="20"/>
        <v>0</v>
      </c>
      <c r="BT33" s="58">
        <f t="shared" si="21"/>
        <v>0</v>
      </c>
      <c r="BU33" s="58">
        <f t="shared" si="22"/>
        <v>0</v>
      </c>
      <c r="BV33" s="58">
        <f t="shared" si="23"/>
        <v>0</v>
      </c>
      <c r="BW33" s="58">
        <f t="shared" si="24"/>
        <v>0</v>
      </c>
      <c r="BX33" s="58">
        <f t="shared" si="25"/>
        <v>0</v>
      </c>
      <c r="BY33" s="58">
        <f t="shared" si="26"/>
        <v>0</v>
      </c>
      <c r="BZ33" s="58">
        <f t="shared" si="27"/>
        <v>0</v>
      </c>
      <c r="CA33" s="58">
        <f t="shared" si="28"/>
        <v>0</v>
      </c>
      <c r="CB33" s="68">
        <f t="shared" si="29"/>
        <v>0</v>
      </c>
      <c r="CC33" s="58">
        <f t="shared" si="30"/>
        <v>0</v>
      </c>
      <c r="CD33" s="68">
        <f t="shared" si="31"/>
        <v>1</v>
      </c>
      <c r="CE33" s="58">
        <f t="shared" si="32"/>
        <v>2</v>
      </c>
      <c r="CF33" s="59">
        <f t="shared" si="33"/>
        <v>2</v>
      </c>
      <c r="CG33" s="59">
        <f t="shared" si="34"/>
        <v>0</v>
      </c>
    </row>
    <row r="34" spans="1:85" ht="18.75" customHeight="1" x14ac:dyDescent="0.15">
      <c r="A34" s="13">
        <v>13</v>
      </c>
      <c r="B34" s="191" t="s">
        <v>39</v>
      </c>
      <c r="C34" s="190"/>
      <c r="D34" s="190"/>
      <c r="E34" s="190"/>
      <c r="F34" s="190" t="s">
        <v>70</v>
      </c>
      <c r="G34" s="190"/>
      <c r="H34" s="190"/>
      <c r="I34" s="190"/>
      <c r="J34" s="14" t="s">
        <v>45</v>
      </c>
      <c r="K34" s="190" t="s">
        <v>56</v>
      </c>
      <c r="L34" s="190"/>
      <c r="M34" s="306">
        <v>90012</v>
      </c>
      <c r="N34" s="307"/>
      <c r="O34" s="308">
        <v>36982</v>
      </c>
      <c r="P34" s="309"/>
      <c r="Q34" s="69"/>
      <c r="R34" s="71"/>
      <c r="S34" s="74"/>
      <c r="T34" s="74">
        <v>1</v>
      </c>
      <c r="U34" s="71"/>
      <c r="V34" s="79"/>
      <c r="W34" s="17"/>
      <c r="X34" s="14"/>
      <c r="Y34" s="86"/>
      <c r="Z34" s="15"/>
      <c r="AA34" s="14"/>
      <c r="AB34" s="16"/>
      <c r="AC34" s="15"/>
      <c r="AD34" s="14"/>
      <c r="AE34" s="16"/>
      <c r="AF34" s="15" t="s">
        <v>57</v>
      </c>
      <c r="AG34" s="14"/>
      <c r="AH34" s="83"/>
      <c r="AI34" s="15"/>
      <c r="AJ34" s="14"/>
      <c r="AK34" s="16"/>
      <c r="AL34" s="15"/>
      <c r="AM34" s="14"/>
      <c r="AN34" s="16"/>
      <c r="AO34" s="102"/>
      <c r="AP34" s="103"/>
      <c r="AQ34" s="18">
        <f t="shared" si="0"/>
        <v>2</v>
      </c>
      <c r="AR34" s="19" t="str">
        <f t="shared" si="2"/>
        <v>OK</v>
      </c>
      <c r="AS34" s="20" t="str">
        <f t="shared" si="1"/>
        <v>OK</v>
      </c>
      <c r="AT34" s="38"/>
      <c r="AU34" s="38"/>
      <c r="AV34" s="55"/>
      <c r="AW34" s="55"/>
      <c r="AX34" s="55"/>
      <c r="AY34" s="38"/>
      <c r="AZ34" s="38"/>
      <c r="BA34" s="58"/>
      <c r="BB34" s="58">
        <f t="shared" si="3"/>
        <v>0</v>
      </c>
      <c r="BC34" s="58">
        <f t="shared" si="4"/>
        <v>0</v>
      </c>
      <c r="BD34" s="58">
        <f t="shared" si="5"/>
        <v>0</v>
      </c>
      <c r="BE34" s="58">
        <f t="shared" si="6"/>
        <v>1</v>
      </c>
      <c r="BF34" s="58">
        <f t="shared" si="7"/>
        <v>0</v>
      </c>
      <c r="BG34" s="58">
        <f t="shared" si="8"/>
        <v>0</v>
      </c>
      <c r="BH34" s="58">
        <f t="shared" si="9"/>
        <v>0</v>
      </c>
      <c r="BI34" s="58">
        <f t="shared" si="10"/>
        <v>0</v>
      </c>
      <c r="BJ34" s="58">
        <f t="shared" si="11"/>
        <v>0</v>
      </c>
      <c r="BK34" s="58">
        <f t="shared" si="12"/>
        <v>0</v>
      </c>
      <c r="BL34" s="58">
        <f t="shared" si="13"/>
        <v>0</v>
      </c>
      <c r="BM34" s="58">
        <f t="shared" si="14"/>
        <v>0</v>
      </c>
      <c r="BN34" s="58">
        <f t="shared" si="15"/>
        <v>0</v>
      </c>
      <c r="BO34" s="58">
        <f t="shared" si="16"/>
        <v>0</v>
      </c>
      <c r="BP34" s="58">
        <f t="shared" si="17"/>
        <v>0</v>
      </c>
      <c r="BQ34" s="58">
        <f t="shared" si="18"/>
        <v>1</v>
      </c>
      <c r="BR34" s="58">
        <f t="shared" si="19"/>
        <v>0</v>
      </c>
      <c r="BS34" s="58">
        <f t="shared" si="20"/>
        <v>0</v>
      </c>
      <c r="BT34" s="58">
        <f t="shared" si="21"/>
        <v>0</v>
      </c>
      <c r="BU34" s="58">
        <f t="shared" si="22"/>
        <v>0</v>
      </c>
      <c r="BV34" s="58">
        <f t="shared" si="23"/>
        <v>0</v>
      </c>
      <c r="BW34" s="58">
        <f t="shared" si="24"/>
        <v>0</v>
      </c>
      <c r="BX34" s="58">
        <f t="shared" si="25"/>
        <v>0</v>
      </c>
      <c r="BY34" s="58">
        <f t="shared" si="26"/>
        <v>0</v>
      </c>
      <c r="BZ34" s="58">
        <f t="shared" si="27"/>
        <v>0</v>
      </c>
      <c r="CA34" s="58">
        <f t="shared" si="28"/>
        <v>0</v>
      </c>
      <c r="CB34" s="68">
        <f t="shared" si="29"/>
        <v>0</v>
      </c>
      <c r="CC34" s="58">
        <f t="shared" si="30"/>
        <v>0</v>
      </c>
      <c r="CD34" s="68">
        <f t="shared" si="31"/>
        <v>1</v>
      </c>
      <c r="CE34" s="58">
        <f t="shared" si="32"/>
        <v>2</v>
      </c>
      <c r="CF34" s="59">
        <f t="shared" si="33"/>
        <v>2</v>
      </c>
      <c r="CG34" s="59">
        <f t="shared" si="34"/>
        <v>0</v>
      </c>
    </row>
    <row r="35" spans="1:85" ht="18.75" customHeight="1" x14ac:dyDescent="0.15">
      <c r="A35" s="13">
        <v>14</v>
      </c>
      <c r="B35" s="191" t="s">
        <v>40</v>
      </c>
      <c r="C35" s="190"/>
      <c r="D35" s="190"/>
      <c r="E35" s="190"/>
      <c r="F35" s="190" t="s">
        <v>43</v>
      </c>
      <c r="G35" s="190"/>
      <c r="H35" s="190"/>
      <c r="I35" s="190"/>
      <c r="J35" s="14" t="s">
        <v>45</v>
      </c>
      <c r="K35" s="190" t="s">
        <v>56</v>
      </c>
      <c r="L35" s="190"/>
      <c r="M35" s="306">
        <v>90013</v>
      </c>
      <c r="N35" s="307"/>
      <c r="O35" s="308">
        <v>36982</v>
      </c>
      <c r="P35" s="309"/>
      <c r="Q35" s="69"/>
      <c r="R35" s="71"/>
      <c r="S35" s="74"/>
      <c r="T35" s="74">
        <v>2</v>
      </c>
      <c r="U35" s="71"/>
      <c r="V35" s="79"/>
      <c r="W35" s="17"/>
      <c r="X35" s="14"/>
      <c r="Y35" s="86"/>
      <c r="Z35" s="15"/>
      <c r="AA35" s="14"/>
      <c r="AB35" s="16"/>
      <c r="AC35" s="15"/>
      <c r="AD35" s="14"/>
      <c r="AE35" s="16"/>
      <c r="AF35" s="15"/>
      <c r="AG35" s="14"/>
      <c r="AH35" s="83"/>
      <c r="AI35" s="15" t="s">
        <v>159</v>
      </c>
      <c r="AJ35" s="14"/>
      <c r="AK35" s="16"/>
      <c r="AL35" s="15" t="s">
        <v>162</v>
      </c>
      <c r="AM35" s="14"/>
      <c r="AN35" s="16"/>
      <c r="AO35" s="102"/>
      <c r="AP35" s="103"/>
      <c r="AQ35" s="18">
        <f t="shared" si="0"/>
        <v>3</v>
      </c>
      <c r="AR35" s="19" t="str">
        <f t="shared" si="2"/>
        <v>OK</v>
      </c>
      <c r="AS35" s="20" t="str">
        <f t="shared" si="1"/>
        <v>OK</v>
      </c>
      <c r="AT35" s="38"/>
      <c r="AU35" s="38"/>
      <c r="AV35" s="55"/>
      <c r="AW35" s="55"/>
      <c r="AX35" s="55"/>
      <c r="AY35" s="38"/>
      <c r="AZ35" s="38"/>
      <c r="BA35" s="58"/>
      <c r="BB35" s="58">
        <f t="shared" si="3"/>
        <v>0</v>
      </c>
      <c r="BC35" s="58">
        <f t="shared" si="4"/>
        <v>0</v>
      </c>
      <c r="BD35" s="58">
        <f t="shared" si="5"/>
        <v>0</v>
      </c>
      <c r="BE35" s="58">
        <f t="shared" si="6"/>
        <v>1</v>
      </c>
      <c r="BF35" s="58">
        <f t="shared" si="7"/>
        <v>0</v>
      </c>
      <c r="BG35" s="58">
        <f t="shared" si="8"/>
        <v>0</v>
      </c>
      <c r="BH35" s="58">
        <f t="shared" si="9"/>
        <v>0</v>
      </c>
      <c r="BI35" s="58">
        <f t="shared" si="10"/>
        <v>0</v>
      </c>
      <c r="BJ35" s="58">
        <f t="shared" si="11"/>
        <v>0</v>
      </c>
      <c r="BK35" s="58">
        <f t="shared" si="12"/>
        <v>0</v>
      </c>
      <c r="BL35" s="58">
        <f t="shared" si="13"/>
        <v>0</v>
      </c>
      <c r="BM35" s="58">
        <f t="shared" si="14"/>
        <v>0</v>
      </c>
      <c r="BN35" s="58">
        <f t="shared" si="15"/>
        <v>0</v>
      </c>
      <c r="BO35" s="58">
        <f t="shared" si="16"/>
        <v>0</v>
      </c>
      <c r="BP35" s="58">
        <f t="shared" si="17"/>
        <v>0</v>
      </c>
      <c r="BQ35" s="58">
        <f t="shared" si="18"/>
        <v>0</v>
      </c>
      <c r="BR35" s="58">
        <f t="shared" si="19"/>
        <v>0</v>
      </c>
      <c r="BS35" s="58">
        <f t="shared" si="20"/>
        <v>0</v>
      </c>
      <c r="BT35" s="58">
        <f t="shared" si="21"/>
        <v>1</v>
      </c>
      <c r="BU35" s="58">
        <f t="shared" si="22"/>
        <v>0</v>
      </c>
      <c r="BV35" s="58">
        <f t="shared" si="23"/>
        <v>0</v>
      </c>
      <c r="BW35" s="58">
        <f t="shared" si="24"/>
        <v>1</v>
      </c>
      <c r="BX35" s="58">
        <f t="shared" si="25"/>
        <v>0</v>
      </c>
      <c r="BY35" s="58">
        <f t="shared" si="26"/>
        <v>0</v>
      </c>
      <c r="BZ35" s="58">
        <f t="shared" si="27"/>
        <v>0</v>
      </c>
      <c r="CA35" s="58">
        <f t="shared" si="28"/>
        <v>0</v>
      </c>
      <c r="CB35" s="68">
        <f t="shared" si="29"/>
        <v>0</v>
      </c>
      <c r="CC35" s="58">
        <f t="shared" si="30"/>
        <v>0</v>
      </c>
      <c r="CD35" s="68">
        <f t="shared" si="31"/>
        <v>1</v>
      </c>
      <c r="CE35" s="58">
        <f t="shared" si="32"/>
        <v>3</v>
      </c>
      <c r="CF35" s="59">
        <f t="shared" si="33"/>
        <v>2</v>
      </c>
      <c r="CG35" s="59">
        <f t="shared" si="34"/>
        <v>1</v>
      </c>
    </row>
    <row r="36" spans="1:85" ht="18.75" customHeight="1" x14ac:dyDescent="0.15">
      <c r="A36" s="13">
        <v>15</v>
      </c>
      <c r="B36" s="191" t="s">
        <v>41</v>
      </c>
      <c r="C36" s="190"/>
      <c r="D36" s="190"/>
      <c r="E36" s="190"/>
      <c r="F36" s="190" t="s">
        <v>71</v>
      </c>
      <c r="G36" s="190"/>
      <c r="H36" s="190"/>
      <c r="I36" s="190"/>
      <c r="J36" s="14" t="s">
        <v>45</v>
      </c>
      <c r="K36" s="190" t="s">
        <v>56</v>
      </c>
      <c r="L36" s="190"/>
      <c r="M36" s="306">
        <v>90014</v>
      </c>
      <c r="N36" s="307"/>
      <c r="O36" s="308">
        <v>36982</v>
      </c>
      <c r="P36" s="309"/>
      <c r="Q36" s="69"/>
      <c r="R36" s="71"/>
      <c r="S36" s="74"/>
      <c r="T36" s="74" t="s">
        <v>133</v>
      </c>
      <c r="U36" s="71"/>
      <c r="V36" s="79"/>
      <c r="W36" s="17"/>
      <c r="X36" s="14"/>
      <c r="Y36" s="86"/>
      <c r="Z36" s="15"/>
      <c r="AA36" s="14"/>
      <c r="AB36" s="16"/>
      <c r="AC36" s="15"/>
      <c r="AD36" s="14"/>
      <c r="AE36" s="16"/>
      <c r="AF36" s="15"/>
      <c r="AG36" s="14"/>
      <c r="AH36" s="83"/>
      <c r="AI36" s="15" t="s">
        <v>159</v>
      </c>
      <c r="AJ36" s="14"/>
      <c r="AK36" s="16"/>
      <c r="AL36" s="15"/>
      <c r="AM36" s="14"/>
      <c r="AN36" s="16"/>
      <c r="AO36" s="102"/>
      <c r="AP36" s="103"/>
      <c r="AQ36" s="18">
        <f t="shared" si="0"/>
        <v>2</v>
      </c>
      <c r="AR36" s="19" t="str">
        <f t="shared" si="2"/>
        <v>OK</v>
      </c>
      <c r="AS36" s="20" t="str">
        <f t="shared" si="1"/>
        <v>OK</v>
      </c>
      <c r="AT36" s="38"/>
      <c r="AU36" s="38"/>
      <c r="AV36" s="55"/>
      <c r="AW36" s="55"/>
      <c r="AX36" s="55"/>
      <c r="AY36" s="38"/>
      <c r="AZ36" s="38"/>
      <c r="BA36" s="58"/>
      <c r="BB36" s="58">
        <f t="shared" si="3"/>
        <v>0</v>
      </c>
      <c r="BC36" s="58">
        <f t="shared" si="4"/>
        <v>0</v>
      </c>
      <c r="BD36" s="58">
        <f t="shared" si="5"/>
        <v>0</v>
      </c>
      <c r="BE36" s="58">
        <f t="shared" si="6"/>
        <v>1</v>
      </c>
      <c r="BF36" s="58">
        <f t="shared" si="7"/>
        <v>0</v>
      </c>
      <c r="BG36" s="58">
        <f t="shared" si="8"/>
        <v>0</v>
      </c>
      <c r="BH36" s="58">
        <f t="shared" si="9"/>
        <v>0</v>
      </c>
      <c r="BI36" s="58">
        <f t="shared" si="10"/>
        <v>0</v>
      </c>
      <c r="BJ36" s="58">
        <f t="shared" si="11"/>
        <v>0</v>
      </c>
      <c r="BK36" s="58">
        <f t="shared" si="12"/>
        <v>0</v>
      </c>
      <c r="BL36" s="58">
        <f t="shared" si="13"/>
        <v>0</v>
      </c>
      <c r="BM36" s="58">
        <f t="shared" si="14"/>
        <v>0</v>
      </c>
      <c r="BN36" s="58">
        <f t="shared" si="15"/>
        <v>0</v>
      </c>
      <c r="BO36" s="58">
        <f t="shared" si="16"/>
        <v>0</v>
      </c>
      <c r="BP36" s="58">
        <f t="shared" si="17"/>
        <v>0</v>
      </c>
      <c r="BQ36" s="58">
        <f t="shared" si="18"/>
        <v>0</v>
      </c>
      <c r="BR36" s="58">
        <f t="shared" si="19"/>
        <v>0</v>
      </c>
      <c r="BS36" s="58">
        <f t="shared" si="20"/>
        <v>0</v>
      </c>
      <c r="BT36" s="58">
        <f t="shared" si="21"/>
        <v>1</v>
      </c>
      <c r="BU36" s="58">
        <f t="shared" si="22"/>
        <v>0</v>
      </c>
      <c r="BV36" s="58">
        <f t="shared" si="23"/>
        <v>0</v>
      </c>
      <c r="BW36" s="58">
        <f t="shared" si="24"/>
        <v>0</v>
      </c>
      <c r="BX36" s="58">
        <f t="shared" si="25"/>
        <v>0</v>
      </c>
      <c r="BY36" s="58">
        <f t="shared" si="26"/>
        <v>0</v>
      </c>
      <c r="BZ36" s="58">
        <f t="shared" si="27"/>
        <v>0</v>
      </c>
      <c r="CA36" s="58">
        <f t="shared" si="28"/>
        <v>0</v>
      </c>
      <c r="CB36" s="68">
        <f t="shared" si="29"/>
        <v>0</v>
      </c>
      <c r="CC36" s="58">
        <f t="shared" si="30"/>
        <v>0</v>
      </c>
      <c r="CD36" s="68">
        <f t="shared" si="31"/>
        <v>1</v>
      </c>
      <c r="CE36" s="58">
        <f t="shared" si="32"/>
        <v>2</v>
      </c>
      <c r="CF36" s="59">
        <f t="shared" si="33"/>
        <v>2</v>
      </c>
      <c r="CG36" s="59">
        <f t="shared" si="34"/>
        <v>0</v>
      </c>
    </row>
    <row r="37" spans="1:85" ht="18.75" customHeight="1" x14ac:dyDescent="0.15">
      <c r="A37" s="13">
        <v>16</v>
      </c>
      <c r="B37" s="191" t="s">
        <v>106</v>
      </c>
      <c r="C37" s="190"/>
      <c r="D37" s="190"/>
      <c r="E37" s="190"/>
      <c r="F37" s="190" t="s">
        <v>72</v>
      </c>
      <c r="G37" s="190"/>
      <c r="H37" s="190"/>
      <c r="I37" s="190"/>
      <c r="J37" s="14" t="s">
        <v>45</v>
      </c>
      <c r="K37" s="190" t="s">
        <v>56</v>
      </c>
      <c r="L37" s="190"/>
      <c r="M37" s="306">
        <v>90015</v>
      </c>
      <c r="N37" s="307"/>
      <c r="O37" s="308">
        <v>22160</v>
      </c>
      <c r="P37" s="309"/>
      <c r="Q37" s="69"/>
      <c r="R37" s="71"/>
      <c r="S37" s="74"/>
      <c r="T37" s="74"/>
      <c r="U37" s="71">
        <v>1</v>
      </c>
      <c r="V37" s="79"/>
      <c r="W37" s="17"/>
      <c r="X37" s="14"/>
      <c r="Y37" s="86"/>
      <c r="Z37" s="15"/>
      <c r="AA37" s="14"/>
      <c r="AB37" s="16"/>
      <c r="AC37" s="15"/>
      <c r="AD37" s="14"/>
      <c r="AE37" s="16"/>
      <c r="AF37" s="15"/>
      <c r="AG37" s="14"/>
      <c r="AH37" s="83"/>
      <c r="AI37" s="15" t="s">
        <v>159</v>
      </c>
      <c r="AJ37" s="14"/>
      <c r="AK37" s="16"/>
      <c r="AL37" s="15"/>
      <c r="AM37" s="14"/>
      <c r="AN37" s="16"/>
      <c r="AO37" s="102"/>
      <c r="AP37" s="103"/>
      <c r="AQ37" s="18">
        <f t="shared" si="0"/>
        <v>2</v>
      </c>
      <c r="AR37" s="19" t="str">
        <f t="shared" si="2"/>
        <v>OK</v>
      </c>
      <c r="AS37" s="20" t="str">
        <f t="shared" si="1"/>
        <v>OK</v>
      </c>
      <c r="AT37" s="38"/>
      <c r="AU37" s="38"/>
      <c r="AV37" s="55"/>
      <c r="AW37" s="55"/>
      <c r="AX37" s="55"/>
      <c r="AY37" s="38"/>
      <c r="AZ37" s="38"/>
      <c r="BA37" s="58"/>
      <c r="BB37" s="58">
        <f t="shared" si="3"/>
        <v>0</v>
      </c>
      <c r="BC37" s="58">
        <f t="shared" si="4"/>
        <v>0</v>
      </c>
      <c r="BD37" s="58">
        <f t="shared" si="5"/>
        <v>0</v>
      </c>
      <c r="BE37" s="58">
        <f t="shared" si="6"/>
        <v>0</v>
      </c>
      <c r="BF37" s="58">
        <f t="shared" si="7"/>
        <v>1</v>
      </c>
      <c r="BG37" s="58">
        <f t="shared" si="8"/>
        <v>0</v>
      </c>
      <c r="BH37" s="58">
        <f t="shared" si="9"/>
        <v>0</v>
      </c>
      <c r="BI37" s="58">
        <f t="shared" si="10"/>
        <v>0</v>
      </c>
      <c r="BJ37" s="58">
        <f t="shared" si="11"/>
        <v>0</v>
      </c>
      <c r="BK37" s="58">
        <f t="shared" si="12"/>
        <v>0</v>
      </c>
      <c r="BL37" s="58">
        <f t="shared" si="13"/>
        <v>0</v>
      </c>
      <c r="BM37" s="58">
        <f t="shared" si="14"/>
        <v>0</v>
      </c>
      <c r="BN37" s="58">
        <f t="shared" si="15"/>
        <v>0</v>
      </c>
      <c r="BO37" s="58">
        <f t="shared" si="16"/>
        <v>0</v>
      </c>
      <c r="BP37" s="58">
        <f t="shared" si="17"/>
        <v>0</v>
      </c>
      <c r="BQ37" s="58">
        <f t="shared" si="18"/>
        <v>0</v>
      </c>
      <c r="BR37" s="58">
        <f t="shared" si="19"/>
        <v>0</v>
      </c>
      <c r="BS37" s="58">
        <f t="shared" si="20"/>
        <v>0</v>
      </c>
      <c r="BT37" s="58">
        <f t="shared" si="21"/>
        <v>1</v>
      </c>
      <c r="BU37" s="58">
        <f t="shared" si="22"/>
        <v>0</v>
      </c>
      <c r="BV37" s="58">
        <f t="shared" si="23"/>
        <v>0</v>
      </c>
      <c r="BW37" s="58">
        <f t="shared" si="24"/>
        <v>0</v>
      </c>
      <c r="BX37" s="58">
        <f t="shared" si="25"/>
        <v>0</v>
      </c>
      <c r="BY37" s="58">
        <f t="shared" si="26"/>
        <v>0</v>
      </c>
      <c r="BZ37" s="58">
        <f t="shared" si="27"/>
        <v>0</v>
      </c>
      <c r="CA37" s="58">
        <f t="shared" si="28"/>
        <v>0</v>
      </c>
      <c r="CB37" s="68">
        <f t="shared" si="29"/>
        <v>0</v>
      </c>
      <c r="CC37" s="58">
        <f t="shared" si="30"/>
        <v>0</v>
      </c>
      <c r="CD37" s="68">
        <f t="shared" si="31"/>
        <v>1</v>
      </c>
      <c r="CE37" s="58">
        <f t="shared" si="32"/>
        <v>2</v>
      </c>
      <c r="CF37" s="59">
        <f t="shared" si="33"/>
        <v>2</v>
      </c>
      <c r="CG37" s="59">
        <f t="shared" si="34"/>
        <v>0</v>
      </c>
    </row>
    <row r="38" spans="1:85" ht="18.75" customHeight="1" x14ac:dyDescent="0.15">
      <c r="A38" s="13">
        <v>17</v>
      </c>
      <c r="B38" s="191" t="s">
        <v>60</v>
      </c>
      <c r="C38" s="190"/>
      <c r="D38" s="190"/>
      <c r="E38" s="190"/>
      <c r="F38" s="190" t="s">
        <v>73</v>
      </c>
      <c r="G38" s="190"/>
      <c r="H38" s="190"/>
      <c r="I38" s="190"/>
      <c r="J38" s="14" t="s">
        <v>45</v>
      </c>
      <c r="K38" s="190" t="s">
        <v>56</v>
      </c>
      <c r="L38" s="190"/>
      <c r="M38" s="306">
        <v>90016</v>
      </c>
      <c r="N38" s="307"/>
      <c r="O38" s="308">
        <v>36982</v>
      </c>
      <c r="P38" s="309"/>
      <c r="Q38" s="69"/>
      <c r="R38" s="71"/>
      <c r="S38" s="74"/>
      <c r="T38" s="74"/>
      <c r="U38" s="71"/>
      <c r="V38" s="79"/>
      <c r="W38" s="17"/>
      <c r="X38" s="14"/>
      <c r="Y38" s="86"/>
      <c r="Z38" s="15"/>
      <c r="AA38" s="14"/>
      <c r="AB38" s="16"/>
      <c r="AC38" s="15"/>
      <c r="AD38" s="14"/>
      <c r="AE38" s="16"/>
      <c r="AF38" s="15" t="s">
        <v>57</v>
      </c>
      <c r="AG38" s="14"/>
      <c r="AH38" s="83"/>
      <c r="AI38" s="15" t="s">
        <v>159</v>
      </c>
      <c r="AJ38" s="14"/>
      <c r="AK38" s="16"/>
      <c r="AL38" s="15"/>
      <c r="AM38" s="14"/>
      <c r="AN38" s="16"/>
      <c r="AO38" s="102"/>
      <c r="AP38" s="103"/>
      <c r="AQ38" s="18">
        <f t="shared" si="0"/>
        <v>2</v>
      </c>
      <c r="AR38" s="19" t="str">
        <f t="shared" si="2"/>
        <v>OK</v>
      </c>
      <c r="AS38" s="20" t="str">
        <f t="shared" si="1"/>
        <v>OK</v>
      </c>
      <c r="AT38" s="38"/>
      <c r="AU38" s="38"/>
      <c r="AV38" s="55"/>
      <c r="AW38" s="55"/>
      <c r="AX38" s="55"/>
      <c r="AY38" s="38"/>
      <c r="AZ38" s="38"/>
      <c r="BA38" s="58"/>
      <c r="BB38" s="58">
        <f t="shared" si="3"/>
        <v>0</v>
      </c>
      <c r="BC38" s="58">
        <f t="shared" si="4"/>
        <v>0</v>
      </c>
      <c r="BD38" s="58">
        <f t="shared" si="5"/>
        <v>0</v>
      </c>
      <c r="BE38" s="58">
        <f t="shared" si="6"/>
        <v>0</v>
      </c>
      <c r="BF38" s="58">
        <f t="shared" si="7"/>
        <v>0</v>
      </c>
      <c r="BG38" s="58">
        <f t="shared" si="8"/>
        <v>0</v>
      </c>
      <c r="BH38" s="58">
        <f t="shared" si="9"/>
        <v>0</v>
      </c>
      <c r="BI38" s="58">
        <f t="shared" si="10"/>
        <v>0</v>
      </c>
      <c r="BJ38" s="58">
        <f t="shared" si="11"/>
        <v>0</v>
      </c>
      <c r="BK38" s="58">
        <f t="shared" si="12"/>
        <v>0</v>
      </c>
      <c r="BL38" s="58">
        <f t="shared" si="13"/>
        <v>0</v>
      </c>
      <c r="BM38" s="58">
        <f t="shared" si="14"/>
        <v>0</v>
      </c>
      <c r="BN38" s="58">
        <f t="shared" si="15"/>
        <v>0</v>
      </c>
      <c r="BO38" s="58">
        <f t="shared" si="16"/>
        <v>0</v>
      </c>
      <c r="BP38" s="58">
        <f t="shared" si="17"/>
        <v>0</v>
      </c>
      <c r="BQ38" s="58">
        <f t="shared" si="18"/>
        <v>1</v>
      </c>
      <c r="BR38" s="58">
        <f t="shared" si="19"/>
        <v>0</v>
      </c>
      <c r="BS38" s="58">
        <f t="shared" si="20"/>
        <v>0</v>
      </c>
      <c r="BT38" s="58">
        <f t="shared" si="21"/>
        <v>1</v>
      </c>
      <c r="BU38" s="58">
        <f t="shared" si="22"/>
        <v>0</v>
      </c>
      <c r="BV38" s="58">
        <f t="shared" si="23"/>
        <v>0</v>
      </c>
      <c r="BW38" s="58">
        <f t="shared" si="24"/>
        <v>0</v>
      </c>
      <c r="BX38" s="58">
        <f t="shared" si="25"/>
        <v>0</v>
      </c>
      <c r="BY38" s="58">
        <f t="shared" si="26"/>
        <v>0</v>
      </c>
      <c r="BZ38" s="58">
        <f t="shared" si="27"/>
        <v>0</v>
      </c>
      <c r="CA38" s="58">
        <f t="shared" si="28"/>
        <v>0</v>
      </c>
      <c r="CB38" s="68">
        <f t="shared" si="29"/>
        <v>0</v>
      </c>
      <c r="CC38" s="58">
        <f t="shared" si="30"/>
        <v>0</v>
      </c>
      <c r="CD38" s="68">
        <f t="shared" si="31"/>
        <v>1</v>
      </c>
      <c r="CE38" s="58">
        <f t="shared" si="32"/>
        <v>2</v>
      </c>
      <c r="CF38" s="59">
        <f t="shared" si="33"/>
        <v>2</v>
      </c>
      <c r="CG38" s="59">
        <f t="shared" si="34"/>
        <v>0</v>
      </c>
    </row>
    <row r="39" spans="1:85" ht="18.75" customHeight="1" x14ac:dyDescent="0.15">
      <c r="A39" s="13">
        <v>18</v>
      </c>
      <c r="B39" s="191" t="s">
        <v>61</v>
      </c>
      <c r="C39" s="190"/>
      <c r="D39" s="190"/>
      <c r="E39" s="190"/>
      <c r="F39" s="190" t="s">
        <v>74</v>
      </c>
      <c r="G39" s="190"/>
      <c r="H39" s="190"/>
      <c r="I39" s="190"/>
      <c r="J39" s="14" t="s">
        <v>45</v>
      </c>
      <c r="K39" s="190" t="s">
        <v>56</v>
      </c>
      <c r="L39" s="190"/>
      <c r="M39" s="306">
        <v>90017</v>
      </c>
      <c r="N39" s="307"/>
      <c r="O39" s="308">
        <v>36982</v>
      </c>
      <c r="P39" s="309"/>
      <c r="Q39" s="69"/>
      <c r="R39" s="71"/>
      <c r="S39" s="74"/>
      <c r="T39" s="74"/>
      <c r="U39" s="71"/>
      <c r="V39" s="79"/>
      <c r="W39" s="17"/>
      <c r="X39" s="14"/>
      <c r="Y39" s="86"/>
      <c r="Z39" s="15"/>
      <c r="AA39" s="14"/>
      <c r="AB39" s="16"/>
      <c r="AC39" s="15"/>
      <c r="AD39" s="14"/>
      <c r="AE39" s="16"/>
      <c r="AF39" s="15" t="s">
        <v>57</v>
      </c>
      <c r="AG39" s="14"/>
      <c r="AH39" s="83"/>
      <c r="AI39" s="15"/>
      <c r="AJ39" s="14"/>
      <c r="AK39" s="16"/>
      <c r="AL39" s="15"/>
      <c r="AM39" s="14"/>
      <c r="AN39" s="16"/>
      <c r="AO39" s="102"/>
      <c r="AP39" s="103"/>
      <c r="AQ39" s="18">
        <f t="shared" si="0"/>
        <v>1</v>
      </c>
      <c r="AR39" s="19" t="str">
        <f t="shared" si="2"/>
        <v>OK</v>
      </c>
      <c r="AS39" s="20" t="str">
        <f t="shared" si="1"/>
        <v>OK</v>
      </c>
      <c r="AT39" s="38"/>
      <c r="AU39" s="38"/>
      <c r="AV39" s="55"/>
      <c r="AW39" s="55"/>
      <c r="AX39" s="55"/>
      <c r="AY39" s="38"/>
      <c r="AZ39" s="38"/>
      <c r="BA39" s="58"/>
      <c r="BB39" s="58">
        <f t="shared" si="3"/>
        <v>0</v>
      </c>
      <c r="BC39" s="58">
        <f t="shared" si="4"/>
        <v>0</v>
      </c>
      <c r="BD39" s="58">
        <f t="shared" si="5"/>
        <v>0</v>
      </c>
      <c r="BE39" s="58">
        <f t="shared" si="6"/>
        <v>0</v>
      </c>
      <c r="BF39" s="58">
        <f t="shared" si="7"/>
        <v>0</v>
      </c>
      <c r="BG39" s="58">
        <f t="shared" si="8"/>
        <v>0</v>
      </c>
      <c r="BH39" s="58">
        <f t="shared" si="9"/>
        <v>0</v>
      </c>
      <c r="BI39" s="58">
        <f t="shared" si="10"/>
        <v>0</v>
      </c>
      <c r="BJ39" s="58">
        <f t="shared" si="11"/>
        <v>0</v>
      </c>
      <c r="BK39" s="58">
        <f t="shared" si="12"/>
        <v>0</v>
      </c>
      <c r="BL39" s="58">
        <f t="shared" si="13"/>
        <v>0</v>
      </c>
      <c r="BM39" s="58">
        <f t="shared" si="14"/>
        <v>0</v>
      </c>
      <c r="BN39" s="58">
        <f t="shared" si="15"/>
        <v>0</v>
      </c>
      <c r="BO39" s="58">
        <f t="shared" si="16"/>
        <v>0</v>
      </c>
      <c r="BP39" s="58">
        <f t="shared" si="17"/>
        <v>0</v>
      </c>
      <c r="BQ39" s="58">
        <f t="shared" si="18"/>
        <v>1</v>
      </c>
      <c r="BR39" s="58">
        <f t="shared" si="19"/>
        <v>0</v>
      </c>
      <c r="BS39" s="58">
        <f t="shared" si="20"/>
        <v>0</v>
      </c>
      <c r="BT39" s="58">
        <f t="shared" si="21"/>
        <v>0</v>
      </c>
      <c r="BU39" s="58">
        <f t="shared" si="22"/>
        <v>0</v>
      </c>
      <c r="BV39" s="58">
        <f t="shared" si="23"/>
        <v>0</v>
      </c>
      <c r="BW39" s="58">
        <f t="shared" si="24"/>
        <v>0</v>
      </c>
      <c r="BX39" s="58">
        <f t="shared" si="25"/>
        <v>0</v>
      </c>
      <c r="BY39" s="58">
        <f t="shared" si="26"/>
        <v>0</v>
      </c>
      <c r="BZ39" s="58">
        <f t="shared" si="27"/>
        <v>0</v>
      </c>
      <c r="CA39" s="58">
        <f t="shared" si="28"/>
        <v>0</v>
      </c>
      <c r="CB39" s="68">
        <f t="shared" si="29"/>
        <v>0</v>
      </c>
      <c r="CC39" s="58">
        <f t="shared" si="30"/>
        <v>0</v>
      </c>
      <c r="CD39" s="68">
        <f t="shared" si="31"/>
        <v>1</v>
      </c>
      <c r="CE39" s="58">
        <f t="shared" si="32"/>
        <v>1</v>
      </c>
      <c r="CF39" s="59">
        <f t="shared" si="33"/>
        <v>1</v>
      </c>
      <c r="CG39" s="59">
        <f t="shared" si="34"/>
        <v>0</v>
      </c>
    </row>
    <row r="40" spans="1:85" ht="18.75" customHeight="1" x14ac:dyDescent="0.15">
      <c r="A40" s="13">
        <v>19</v>
      </c>
      <c r="B40" s="191" t="s">
        <v>107</v>
      </c>
      <c r="C40" s="190"/>
      <c r="D40" s="190"/>
      <c r="E40" s="190"/>
      <c r="F40" s="190" t="s">
        <v>108</v>
      </c>
      <c r="G40" s="190"/>
      <c r="H40" s="190"/>
      <c r="I40" s="190"/>
      <c r="J40" s="14" t="s">
        <v>45</v>
      </c>
      <c r="K40" s="190" t="s">
        <v>56</v>
      </c>
      <c r="L40" s="190"/>
      <c r="M40" s="306">
        <v>90018</v>
      </c>
      <c r="N40" s="307"/>
      <c r="O40" s="308">
        <v>36982</v>
      </c>
      <c r="P40" s="309"/>
      <c r="Q40" s="69"/>
      <c r="R40" s="71"/>
      <c r="S40" s="74"/>
      <c r="T40" s="74"/>
      <c r="U40" s="71"/>
      <c r="V40" s="79"/>
      <c r="W40" s="17"/>
      <c r="X40" s="14"/>
      <c r="Y40" s="86"/>
      <c r="Z40" s="15"/>
      <c r="AA40" s="14"/>
      <c r="AB40" s="16"/>
      <c r="AC40" s="15"/>
      <c r="AD40" s="14"/>
      <c r="AE40" s="16"/>
      <c r="AF40" s="15" t="s">
        <v>85</v>
      </c>
      <c r="AG40" s="14"/>
      <c r="AH40" s="83"/>
      <c r="AI40" s="15"/>
      <c r="AJ40" s="14"/>
      <c r="AK40" s="16"/>
      <c r="AL40" s="15"/>
      <c r="AM40" s="14"/>
      <c r="AN40" s="16"/>
      <c r="AO40" s="102"/>
      <c r="AP40" s="103"/>
      <c r="AQ40" s="18">
        <f t="shared" si="0"/>
        <v>1</v>
      </c>
      <c r="AR40" s="19" t="str">
        <f t="shared" si="2"/>
        <v>OK</v>
      </c>
      <c r="AS40" s="20" t="str">
        <f t="shared" si="1"/>
        <v>OK</v>
      </c>
      <c r="AT40" s="38"/>
      <c r="AU40" s="38"/>
      <c r="AV40" s="55"/>
      <c r="AW40" s="55"/>
      <c r="AX40" s="55"/>
      <c r="AY40" s="38"/>
      <c r="AZ40" s="38"/>
      <c r="BA40" s="58"/>
      <c r="BB40" s="58">
        <f t="shared" si="3"/>
        <v>0</v>
      </c>
      <c r="BC40" s="58">
        <f t="shared" si="4"/>
        <v>0</v>
      </c>
      <c r="BD40" s="58">
        <f t="shared" si="5"/>
        <v>0</v>
      </c>
      <c r="BE40" s="58">
        <f t="shared" si="6"/>
        <v>0</v>
      </c>
      <c r="BF40" s="58">
        <f t="shared" si="7"/>
        <v>0</v>
      </c>
      <c r="BG40" s="58">
        <f t="shared" si="8"/>
        <v>0</v>
      </c>
      <c r="BH40" s="58">
        <f t="shared" si="9"/>
        <v>0</v>
      </c>
      <c r="BI40" s="58">
        <f t="shared" si="10"/>
        <v>0</v>
      </c>
      <c r="BJ40" s="58">
        <f t="shared" si="11"/>
        <v>0</v>
      </c>
      <c r="BK40" s="58">
        <f t="shared" si="12"/>
        <v>0</v>
      </c>
      <c r="BL40" s="58">
        <f t="shared" si="13"/>
        <v>0</v>
      </c>
      <c r="BM40" s="58">
        <f t="shared" si="14"/>
        <v>0</v>
      </c>
      <c r="BN40" s="58">
        <f t="shared" si="15"/>
        <v>0</v>
      </c>
      <c r="BO40" s="58">
        <f t="shared" si="16"/>
        <v>0</v>
      </c>
      <c r="BP40" s="58">
        <f t="shared" si="17"/>
        <v>0</v>
      </c>
      <c r="BQ40" s="58">
        <f t="shared" si="18"/>
        <v>1</v>
      </c>
      <c r="BR40" s="58">
        <f t="shared" si="19"/>
        <v>0</v>
      </c>
      <c r="BS40" s="58">
        <f t="shared" si="20"/>
        <v>0</v>
      </c>
      <c r="BT40" s="58">
        <f t="shared" si="21"/>
        <v>0</v>
      </c>
      <c r="BU40" s="58">
        <f t="shared" si="22"/>
        <v>0</v>
      </c>
      <c r="BV40" s="58">
        <f t="shared" si="23"/>
        <v>0</v>
      </c>
      <c r="BW40" s="58">
        <f t="shared" si="24"/>
        <v>0</v>
      </c>
      <c r="BX40" s="58">
        <f t="shared" si="25"/>
        <v>0</v>
      </c>
      <c r="BY40" s="58">
        <f t="shared" si="26"/>
        <v>0</v>
      </c>
      <c r="BZ40" s="58">
        <f t="shared" si="27"/>
        <v>0</v>
      </c>
      <c r="CA40" s="58">
        <f t="shared" si="28"/>
        <v>0</v>
      </c>
      <c r="CB40" s="68">
        <f t="shared" si="29"/>
        <v>0</v>
      </c>
      <c r="CC40" s="58">
        <f t="shared" si="30"/>
        <v>0</v>
      </c>
      <c r="CD40" s="68">
        <f t="shared" si="31"/>
        <v>1</v>
      </c>
      <c r="CE40" s="58">
        <f t="shared" si="32"/>
        <v>1</v>
      </c>
      <c r="CF40" s="59">
        <f t="shared" si="33"/>
        <v>1</v>
      </c>
      <c r="CG40" s="59">
        <f t="shared" si="34"/>
        <v>0</v>
      </c>
    </row>
    <row r="41" spans="1:85" ht="18.75" customHeight="1" x14ac:dyDescent="0.15">
      <c r="A41" s="13">
        <v>20</v>
      </c>
      <c r="B41" s="191" t="s">
        <v>109</v>
      </c>
      <c r="C41" s="190"/>
      <c r="D41" s="190"/>
      <c r="E41" s="190"/>
      <c r="F41" s="190" t="s">
        <v>110</v>
      </c>
      <c r="G41" s="190"/>
      <c r="H41" s="190"/>
      <c r="I41" s="190"/>
      <c r="J41" s="14" t="s">
        <v>45</v>
      </c>
      <c r="K41" s="190" t="s">
        <v>56</v>
      </c>
      <c r="L41" s="190"/>
      <c r="M41" s="306">
        <v>90019</v>
      </c>
      <c r="N41" s="307"/>
      <c r="O41" s="308">
        <v>36982</v>
      </c>
      <c r="P41" s="309"/>
      <c r="Q41" s="69"/>
      <c r="R41" s="71"/>
      <c r="S41" s="74"/>
      <c r="T41" s="74"/>
      <c r="U41" s="71"/>
      <c r="V41" s="79"/>
      <c r="W41" s="17"/>
      <c r="X41" s="14"/>
      <c r="Y41" s="86"/>
      <c r="Z41" s="15"/>
      <c r="AA41" s="14"/>
      <c r="AB41" s="16"/>
      <c r="AC41" s="15"/>
      <c r="AD41" s="14"/>
      <c r="AE41" s="16"/>
      <c r="AF41" s="15"/>
      <c r="AG41" s="14" t="s">
        <v>85</v>
      </c>
      <c r="AH41" s="83"/>
      <c r="AI41" s="15"/>
      <c r="AJ41" s="14"/>
      <c r="AK41" s="16"/>
      <c r="AL41" s="15" t="s">
        <v>162</v>
      </c>
      <c r="AM41" s="14"/>
      <c r="AN41" s="16"/>
      <c r="AO41" s="102"/>
      <c r="AP41" s="103"/>
      <c r="AQ41" s="18">
        <f t="shared" si="0"/>
        <v>2</v>
      </c>
      <c r="AR41" s="19" t="str">
        <f t="shared" si="2"/>
        <v>OK</v>
      </c>
      <c r="AS41" s="20" t="str">
        <f t="shared" si="1"/>
        <v>OK</v>
      </c>
      <c r="AT41" s="38"/>
      <c r="AU41" s="38"/>
      <c r="AV41" s="55"/>
      <c r="AW41" s="55"/>
      <c r="AX41" s="55"/>
      <c r="AY41" s="38"/>
      <c r="AZ41" s="38"/>
      <c r="BA41" s="58"/>
      <c r="BB41" s="58">
        <f t="shared" si="3"/>
        <v>0</v>
      </c>
      <c r="BC41" s="58">
        <f t="shared" si="4"/>
        <v>0</v>
      </c>
      <c r="BD41" s="58">
        <f t="shared" si="5"/>
        <v>0</v>
      </c>
      <c r="BE41" s="58">
        <f t="shared" si="6"/>
        <v>0</v>
      </c>
      <c r="BF41" s="58">
        <f t="shared" si="7"/>
        <v>0</v>
      </c>
      <c r="BG41" s="58">
        <f t="shared" si="8"/>
        <v>0</v>
      </c>
      <c r="BH41" s="58">
        <f t="shared" si="9"/>
        <v>0</v>
      </c>
      <c r="BI41" s="58">
        <f t="shared" si="10"/>
        <v>0</v>
      </c>
      <c r="BJ41" s="58">
        <f t="shared" si="11"/>
        <v>0</v>
      </c>
      <c r="BK41" s="58">
        <f t="shared" si="12"/>
        <v>0</v>
      </c>
      <c r="BL41" s="58">
        <f t="shared" si="13"/>
        <v>0</v>
      </c>
      <c r="BM41" s="58">
        <f t="shared" si="14"/>
        <v>0</v>
      </c>
      <c r="BN41" s="58">
        <f t="shared" si="15"/>
        <v>0</v>
      </c>
      <c r="BO41" s="58">
        <f t="shared" si="16"/>
        <v>0</v>
      </c>
      <c r="BP41" s="58">
        <f t="shared" si="17"/>
        <v>0</v>
      </c>
      <c r="BQ41" s="58">
        <f t="shared" si="18"/>
        <v>0</v>
      </c>
      <c r="BR41" s="58">
        <f t="shared" si="19"/>
        <v>1</v>
      </c>
      <c r="BS41" s="58">
        <f t="shared" si="20"/>
        <v>0</v>
      </c>
      <c r="BT41" s="58">
        <f t="shared" si="21"/>
        <v>0</v>
      </c>
      <c r="BU41" s="58">
        <f t="shared" si="22"/>
        <v>0</v>
      </c>
      <c r="BV41" s="58">
        <f t="shared" si="23"/>
        <v>0</v>
      </c>
      <c r="BW41" s="58">
        <f t="shared" si="24"/>
        <v>1</v>
      </c>
      <c r="BX41" s="58">
        <f t="shared" si="25"/>
        <v>0</v>
      </c>
      <c r="BY41" s="58">
        <f t="shared" si="26"/>
        <v>0</v>
      </c>
      <c r="BZ41" s="58">
        <f t="shared" si="27"/>
        <v>0</v>
      </c>
      <c r="CA41" s="58">
        <f t="shared" si="28"/>
        <v>0</v>
      </c>
      <c r="CB41" s="68">
        <f t="shared" si="29"/>
        <v>0</v>
      </c>
      <c r="CC41" s="58">
        <f t="shared" si="30"/>
        <v>0</v>
      </c>
      <c r="CD41" s="68">
        <f t="shared" si="31"/>
        <v>1</v>
      </c>
      <c r="CE41" s="58">
        <f t="shared" si="32"/>
        <v>2</v>
      </c>
      <c r="CF41" s="59">
        <f t="shared" si="33"/>
        <v>1</v>
      </c>
      <c r="CG41" s="59">
        <f t="shared" si="34"/>
        <v>1</v>
      </c>
    </row>
    <row r="42" spans="1:85" ht="18.75" customHeight="1" x14ac:dyDescent="0.15">
      <c r="A42" s="13">
        <v>21</v>
      </c>
      <c r="B42" s="191" t="s">
        <v>46</v>
      </c>
      <c r="C42" s="190"/>
      <c r="D42" s="190"/>
      <c r="E42" s="190"/>
      <c r="F42" s="190" t="s">
        <v>75</v>
      </c>
      <c r="G42" s="190"/>
      <c r="H42" s="190"/>
      <c r="I42" s="190"/>
      <c r="J42" s="14" t="s">
        <v>44</v>
      </c>
      <c r="K42" s="190" t="s">
        <v>56</v>
      </c>
      <c r="L42" s="190"/>
      <c r="M42" s="306">
        <v>90020</v>
      </c>
      <c r="N42" s="307"/>
      <c r="O42" s="308">
        <v>36982</v>
      </c>
      <c r="P42" s="309"/>
      <c r="Q42" s="69"/>
      <c r="R42" s="71"/>
      <c r="S42" s="74"/>
      <c r="T42" s="74"/>
      <c r="U42" s="71"/>
      <c r="V42" s="79"/>
      <c r="W42" s="17"/>
      <c r="X42" s="14"/>
      <c r="Y42" s="86"/>
      <c r="Z42" s="15"/>
      <c r="AA42" s="14"/>
      <c r="AB42" s="16"/>
      <c r="AC42" s="15" t="s">
        <v>161</v>
      </c>
      <c r="AD42" s="14"/>
      <c r="AE42" s="16"/>
      <c r="AF42" s="15"/>
      <c r="AG42" s="14"/>
      <c r="AH42" s="83"/>
      <c r="AI42" s="15"/>
      <c r="AJ42" s="14"/>
      <c r="AK42" s="16"/>
      <c r="AL42" s="15"/>
      <c r="AM42" s="14"/>
      <c r="AN42" s="16"/>
      <c r="AO42" s="102"/>
      <c r="AP42" s="103"/>
      <c r="AQ42" s="18">
        <f t="shared" si="0"/>
        <v>1</v>
      </c>
      <c r="AR42" s="19" t="str">
        <f t="shared" si="2"/>
        <v>OK</v>
      </c>
      <c r="AS42" s="20" t="str">
        <f t="shared" si="1"/>
        <v>OK</v>
      </c>
      <c r="AT42" s="38"/>
      <c r="AU42" s="38"/>
      <c r="AV42" s="55"/>
      <c r="AW42" s="55"/>
      <c r="AX42" s="55"/>
      <c r="AY42" s="38"/>
      <c r="AZ42" s="38"/>
      <c r="BA42" s="58"/>
      <c r="BB42" s="58">
        <f t="shared" si="3"/>
        <v>0</v>
      </c>
      <c r="BC42" s="58">
        <f t="shared" si="4"/>
        <v>0</v>
      </c>
      <c r="BD42" s="58">
        <f t="shared" si="5"/>
        <v>0</v>
      </c>
      <c r="BE42" s="58">
        <f t="shared" si="6"/>
        <v>0</v>
      </c>
      <c r="BF42" s="58">
        <f t="shared" si="7"/>
        <v>0</v>
      </c>
      <c r="BG42" s="58">
        <f t="shared" si="8"/>
        <v>0</v>
      </c>
      <c r="BH42" s="58">
        <f t="shared" si="9"/>
        <v>0</v>
      </c>
      <c r="BI42" s="58">
        <f t="shared" si="10"/>
        <v>0</v>
      </c>
      <c r="BJ42" s="58">
        <f t="shared" si="11"/>
        <v>0</v>
      </c>
      <c r="BK42" s="58">
        <f t="shared" si="12"/>
        <v>0</v>
      </c>
      <c r="BL42" s="58">
        <f t="shared" si="13"/>
        <v>0</v>
      </c>
      <c r="BM42" s="58">
        <f t="shared" si="14"/>
        <v>0</v>
      </c>
      <c r="BN42" s="58">
        <f t="shared" si="15"/>
        <v>1</v>
      </c>
      <c r="BO42" s="58">
        <f t="shared" si="16"/>
        <v>0</v>
      </c>
      <c r="BP42" s="58">
        <f t="shared" si="17"/>
        <v>0</v>
      </c>
      <c r="BQ42" s="58">
        <f t="shared" si="18"/>
        <v>0</v>
      </c>
      <c r="BR42" s="58">
        <f t="shared" si="19"/>
        <v>0</v>
      </c>
      <c r="BS42" s="58">
        <f t="shared" si="20"/>
        <v>0</v>
      </c>
      <c r="BT42" s="58">
        <f t="shared" si="21"/>
        <v>0</v>
      </c>
      <c r="BU42" s="58">
        <f t="shared" si="22"/>
        <v>0</v>
      </c>
      <c r="BV42" s="58">
        <f t="shared" si="23"/>
        <v>0</v>
      </c>
      <c r="BW42" s="58">
        <f t="shared" si="24"/>
        <v>0</v>
      </c>
      <c r="BX42" s="58">
        <f t="shared" si="25"/>
        <v>0</v>
      </c>
      <c r="BY42" s="58">
        <f t="shared" si="26"/>
        <v>0</v>
      </c>
      <c r="BZ42" s="58">
        <f t="shared" si="27"/>
        <v>0</v>
      </c>
      <c r="CA42" s="58">
        <f t="shared" si="28"/>
        <v>0</v>
      </c>
      <c r="CB42" s="68">
        <f t="shared" si="29"/>
        <v>0</v>
      </c>
      <c r="CC42" s="58">
        <f t="shared" si="30"/>
        <v>0</v>
      </c>
      <c r="CD42" s="68">
        <f t="shared" si="31"/>
        <v>1</v>
      </c>
      <c r="CE42" s="58">
        <f t="shared" si="32"/>
        <v>1</v>
      </c>
      <c r="CF42" s="59">
        <f t="shared" si="33"/>
        <v>0</v>
      </c>
      <c r="CG42" s="59">
        <f t="shared" si="34"/>
        <v>1</v>
      </c>
    </row>
    <row r="43" spans="1:85" ht="18.75" customHeight="1" x14ac:dyDescent="0.15">
      <c r="A43" s="13">
        <v>22</v>
      </c>
      <c r="B43" s="191" t="s">
        <v>47</v>
      </c>
      <c r="C43" s="190"/>
      <c r="D43" s="190"/>
      <c r="E43" s="190"/>
      <c r="F43" s="190" t="s">
        <v>76</v>
      </c>
      <c r="G43" s="190"/>
      <c r="H43" s="190"/>
      <c r="I43" s="190"/>
      <c r="J43" s="14" t="s">
        <v>44</v>
      </c>
      <c r="K43" s="190" t="s">
        <v>56</v>
      </c>
      <c r="L43" s="190"/>
      <c r="M43" s="306">
        <v>90021</v>
      </c>
      <c r="N43" s="307"/>
      <c r="O43" s="308">
        <v>36982</v>
      </c>
      <c r="P43" s="309"/>
      <c r="Q43" s="69"/>
      <c r="R43" s="71"/>
      <c r="S43" s="74"/>
      <c r="T43" s="74"/>
      <c r="U43" s="71"/>
      <c r="V43" s="79"/>
      <c r="W43" s="17"/>
      <c r="X43" s="14"/>
      <c r="Y43" s="86"/>
      <c r="Z43" s="15"/>
      <c r="AA43" s="14"/>
      <c r="AB43" s="16"/>
      <c r="AC43" s="15" t="s">
        <v>161</v>
      </c>
      <c r="AD43" s="14"/>
      <c r="AE43" s="16"/>
      <c r="AF43" s="15"/>
      <c r="AG43" s="14"/>
      <c r="AH43" s="83"/>
      <c r="AI43" s="15"/>
      <c r="AJ43" s="14"/>
      <c r="AK43" s="16"/>
      <c r="AL43" s="15"/>
      <c r="AM43" s="14"/>
      <c r="AN43" s="16"/>
      <c r="AO43" s="102"/>
      <c r="AP43" s="103"/>
      <c r="AQ43" s="18">
        <f t="shared" si="0"/>
        <v>1</v>
      </c>
      <c r="AR43" s="19" t="str">
        <f t="shared" si="2"/>
        <v>OK</v>
      </c>
      <c r="AS43" s="20" t="str">
        <f t="shared" si="1"/>
        <v>OK</v>
      </c>
      <c r="AT43" s="38"/>
      <c r="AU43" s="38"/>
      <c r="AV43" s="55"/>
      <c r="AW43" s="55"/>
      <c r="AX43" s="55"/>
      <c r="AY43" s="38"/>
      <c r="AZ43" s="38"/>
      <c r="BA43" s="58"/>
      <c r="BB43" s="58">
        <f t="shared" si="3"/>
        <v>0</v>
      </c>
      <c r="BC43" s="58">
        <f t="shared" si="4"/>
        <v>0</v>
      </c>
      <c r="BD43" s="58">
        <f t="shared" si="5"/>
        <v>0</v>
      </c>
      <c r="BE43" s="58">
        <f t="shared" si="6"/>
        <v>0</v>
      </c>
      <c r="BF43" s="58">
        <f t="shared" si="7"/>
        <v>0</v>
      </c>
      <c r="BG43" s="58">
        <f t="shared" si="8"/>
        <v>0</v>
      </c>
      <c r="BH43" s="58">
        <f t="shared" si="9"/>
        <v>0</v>
      </c>
      <c r="BI43" s="58">
        <f t="shared" si="10"/>
        <v>0</v>
      </c>
      <c r="BJ43" s="58">
        <f t="shared" si="11"/>
        <v>0</v>
      </c>
      <c r="BK43" s="58">
        <f t="shared" si="12"/>
        <v>0</v>
      </c>
      <c r="BL43" s="58">
        <f t="shared" si="13"/>
        <v>0</v>
      </c>
      <c r="BM43" s="58">
        <f t="shared" si="14"/>
        <v>0</v>
      </c>
      <c r="BN43" s="58">
        <f t="shared" si="15"/>
        <v>1</v>
      </c>
      <c r="BO43" s="58">
        <f t="shared" si="16"/>
        <v>0</v>
      </c>
      <c r="BP43" s="58">
        <f t="shared" si="17"/>
        <v>0</v>
      </c>
      <c r="BQ43" s="58">
        <f t="shared" si="18"/>
        <v>0</v>
      </c>
      <c r="BR43" s="58">
        <f t="shared" si="19"/>
        <v>0</v>
      </c>
      <c r="BS43" s="58">
        <f t="shared" si="20"/>
        <v>0</v>
      </c>
      <c r="BT43" s="58">
        <f t="shared" si="21"/>
        <v>0</v>
      </c>
      <c r="BU43" s="58">
        <f t="shared" si="22"/>
        <v>0</v>
      </c>
      <c r="BV43" s="58">
        <f t="shared" si="23"/>
        <v>0</v>
      </c>
      <c r="BW43" s="58">
        <f t="shared" si="24"/>
        <v>0</v>
      </c>
      <c r="BX43" s="58">
        <f t="shared" si="25"/>
        <v>0</v>
      </c>
      <c r="BY43" s="58">
        <f t="shared" si="26"/>
        <v>0</v>
      </c>
      <c r="BZ43" s="58">
        <f t="shared" si="27"/>
        <v>0</v>
      </c>
      <c r="CA43" s="58">
        <f t="shared" si="28"/>
        <v>0</v>
      </c>
      <c r="CB43" s="68">
        <f t="shared" si="29"/>
        <v>0</v>
      </c>
      <c r="CC43" s="58">
        <f t="shared" si="30"/>
        <v>0</v>
      </c>
      <c r="CD43" s="68">
        <f t="shared" si="31"/>
        <v>1</v>
      </c>
      <c r="CE43" s="58">
        <f t="shared" si="32"/>
        <v>1</v>
      </c>
      <c r="CF43" s="59">
        <f t="shared" si="33"/>
        <v>0</v>
      </c>
      <c r="CG43" s="59">
        <f t="shared" si="34"/>
        <v>1</v>
      </c>
    </row>
    <row r="44" spans="1:85" ht="18.75" customHeight="1" x14ac:dyDescent="0.15">
      <c r="A44" s="13">
        <v>23</v>
      </c>
      <c r="B44" s="191" t="s">
        <v>48</v>
      </c>
      <c r="C44" s="190"/>
      <c r="D44" s="190"/>
      <c r="E44" s="190"/>
      <c r="F44" s="190" t="s">
        <v>77</v>
      </c>
      <c r="G44" s="190"/>
      <c r="H44" s="190"/>
      <c r="I44" s="190"/>
      <c r="J44" s="14" t="s">
        <v>44</v>
      </c>
      <c r="K44" s="190" t="s">
        <v>56</v>
      </c>
      <c r="L44" s="190"/>
      <c r="M44" s="306">
        <v>90022</v>
      </c>
      <c r="N44" s="307"/>
      <c r="O44" s="308">
        <v>36982</v>
      </c>
      <c r="P44" s="309"/>
      <c r="Q44" s="69"/>
      <c r="R44" s="71"/>
      <c r="S44" s="74"/>
      <c r="T44" s="74"/>
      <c r="U44" s="71"/>
      <c r="V44" s="79"/>
      <c r="W44" s="17"/>
      <c r="X44" s="14"/>
      <c r="Y44" s="86"/>
      <c r="Z44" s="15"/>
      <c r="AA44" s="14"/>
      <c r="AB44" s="16"/>
      <c r="AC44" s="15" t="s">
        <v>161</v>
      </c>
      <c r="AD44" s="14"/>
      <c r="AE44" s="16"/>
      <c r="AF44" s="15"/>
      <c r="AG44" s="14"/>
      <c r="AH44" s="83"/>
      <c r="AI44" s="15"/>
      <c r="AJ44" s="14"/>
      <c r="AK44" s="16"/>
      <c r="AL44" s="15"/>
      <c r="AM44" s="14"/>
      <c r="AN44" s="16"/>
      <c r="AO44" s="102"/>
      <c r="AP44" s="103"/>
      <c r="AQ44" s="18">
        <f t="shared" si="0"/>
        <v>1</v>
      </c>
      <c r="AR44" s="19" t="str">
        <f t="shared" si="2"/>
        <v>OK</v>
      </c>
      <c r="AS44" s="20" t="str">
        <f t="shared" si="1"/>
        <v>OK</v>
      </c>
      <c r="AT44" s="38"/>
      <c r="AU44" s="38"/>
      <c r="AV44" s="55"/>
      <c r="AW44" s="55"/>
      <c r="AX44" s="55"/>
      <c r="AY44" s="38"/>
      <c r="AZ44" s="38"/>
      <c r="BA44" s="58"/>
      <c r="BB44" s="58">
        <f t="shared" si="3"/>
        <v>0</v>
      </c>
      <c r="BC44" s="58">
        <f t="shared" si="4"/>
        <v>0</v>
      </c>
      <c r="BD44" s="58">
        <f t="shared" si="5"/>
        <v>0</v>
      </c>
      <c r="BE44" s="58">
        <f t="shared" si="6"/>
        <v>0</v>
      </c>
      <c r="BF44" s="58">
        <f t="shared" si="7"/>
        <v>0</v>
      </c>
      <c r="BG44" s="58">
        <f t="shared" si="8"/>
        <v>0</v>
      </c>
      <c r="BH44" s="58">
        <f t="shared" si="9"/>
        <v>0</v>
      </c>
      <c r="BI44" s="58">
        <f t="shared" si="10"/>
        <v>0</v>
      </c>
      <c r="BJ44" s="58">
        <f t="shared" si="11"/>
        <v>0</v>
      </c>
      <c r="BK44" s="58">
        <f t="shared" si="12"/>
        <v>0</v>
      </c>
      <c r="BL44" s="58">
        <f t="shared" si="13"/>
        <v>0</v>
      </c>
      <c r="BM44" s="58">
        <f t="shared" si="14"/>
        <v>0</v>
      </c>
      <c r="BN44" s="58">
        <f t="shared" si="15"/>
        <v>1</v>
      </c>
      <c r="BO44" s="58">
        <f t="shared" si="16"/>
        <v>0</v>
      </c>
      <c r="BP44" s="58">
        <f t="shared" si="17"/>
        <v>0</v>
      </c>
      <c r="BQ44" s="58">
        <f t="shared" si="18"/>
        <v>0</v>
      </c>
      <c r="BR44" s="58">
        <f t="shared" si="19"/>
        <v>0</v>
      </c>
      <c r="BS44" s="58">
        <f t="shared" si="20"/>
        <v>0</v>
      </c>
      <c r="BT44" s="58">
        <f t="shared" si="21"/>
        <v>0</v>
      </c>
      <c r="BU44" s="58">
        <f t="shared" si="22"/>
        <v>0</v>
      </c>
      <c r="BV44" s="58">
        <f t="shared" si="23"/>
        <v>0</v>
      </c>
      <c r="BW44" s="58">
        <f t="shared" si="24"/>
        <v>0</v>
      </c>
      <c r="BX44" s="58">
        <f t="shared" si="25"/>
        <v>0</v>
      </c>
      <c r="BY44" s="58">
        <f t="shared" si="26"/>
        <v>0</v>
      </c>
      <c r="BZ44" s="58">
        <f t="shared" si="27"/>
        <v>0</v>
      </c>
      <c r="CA44" s="58">
        <f t="shared" si="28"/>
        <v>0</v>
      </c>
      <c r="CB44" s="68">
        <f t="shared" si="29"/>
        <v>0</v>
      </c>
      <c r="CC44" s="58">
        <f t="shared" si="30"/>
        <v>0</v>
      </c>
      <c r="CD44" s="68">
        <f t="shared" si="31"/>
        <v>1</v>
      </c>
      <c r="CE44" s="58">
        <f t="shared" si="32"/>
        <v>1</v>
      </c>
      <c r="CF44" s="59">
        <f t="shared" si="33"/>
        <v>0</v>
      </c>
      <c r="CG44" s="59">
        <f t="shared" si="34"/>
        <v>1</v>
      </c>
    </row>
    <row r="45" spans="1:85" ht="18.75" customHeight="1" x14ac:dyDescent="0.15">
      <c r="A45" s="13">
        <v>24</v>
      </c>
      <c r="B45" s="313" t="s">
        <v>49</v>
      </c>
      <c r="C45" s="314"/>
      <c r="D45" s="314"/>
      <c r="E45" s="110"/>
      <c r="F45" s="109" t="s">
        <v>78</v>
      </c>
      <c r="G45" s="314"/>
      <c r="H45" s="314"/>
      <c r="I45" s="110"/>
      <c r="J45" s="14" t="s">
        <v>45</v>
      </c>
      <c r="K45" s="190" t="s">
        <v>56</v>
      </c>
      <c r="L45" s="190"/>
      <c r="M45" s="306">
        <v>90023</v>
      </c>
      <c r="N45" s="307"/>
      <c r="O45" s="308">
        <v>36982</v>
      </c>
      <c r="P45" s="309"/>
      <c r="Q45" s="69"/>
      <c r="R45" s="71"/>
      <c r="S45" s="74"/>
      <c r="T45" s="74"/>
      <c r="U45" s="71"/>
      <c r="V45" s="79"/>
      <c r="W45" s="17"/>
      <c r="X45" s="14"/>
      <c r="Y45" s="86"/>
      <c r="Z45" s="15"/>
      <c r="AA45" s="14"/>
      <c r="AB45" s="16"/>
      <c r="AC45" s="15"/>
      <c r="AD45" s="14"/>
      <c r="AE45" s="16"/>
      <c r="AF45" s="15"/>
      <c r="AG45" s="14"/>
      <c r="AH45" s="83"/>
      <c r="AI45" s="15"/>
      <c r="AJ45" s="14"/>
      <c r="AK45" s="16"/>
      <c r="AL45" s="15" t="s">
        <v>162</v>
      </c>
      <c r="AM45" s="14"/>
      <c r="AN45" s="16"/>
      <c r="AO45" s="102"/>
      <c r="AP45" s="103"/>
      <c r="AQ45" s="18">
        <f t="shared" si="0"/>
        <v>1</v>
      </c>
      <c r="AR45" s="19" t="str">
        <f t="shared" si="2"/>
        <v>OK</v>
      </c>
      <c r="AS45" s="20" t="str">
        <f t="shared" si="1"/>
        <v>OK</v>
      </c>
      <c r="AT45" s="38"/>
      <c r="AU45" s="38"/>
      <c r="AV45" s="55"/>
      <c r="AW45" s="55"/>
      <c r="AX45" s="55"/>
      <c r="AY45" s="38"/>
      <c r="AZ45" s="38"/>
      <c r="BA45" s="58"/>
      <c r="BB45" s="58">
        <f t="shared" si="3"/>
        <v>0</v>
      </c>
      <c r="BC45" s="58">
        <f t="shared" si="4"/>
        <v>0</v>
      </c>
      <c r="BD45" s="58">
        <f t="shared" si="5"/>
        <v>0</v>
      </c>
      <c r="BE45" s="58">
        <f t="shared" si="6"/>
        <v>0</v>
      </c>
      <c r="BF45" s="58">
        <f t="shared" si="7"/>
        <v>0</v>
      </c>
      <c r="BG45" s="58">
        <f t="shared" si="8"/>
        <v>0</v>
      </c>
      <c r="BH45" s="58">
        <f t="shared" si="9"/>
        <v>0</v>
      </c>
      <c r="BI45" s="58">
        <f t="shared" si="10"/>
        <v>0</v>
      </c>
      <c r="BJ45" s="58">
        <f t="shared" si="11"/>
        <v>0</v>
      </c>
      <c r="BK45" s="58">
        <f t="shared" si="12"/>
        <v>0</v>
      </c>
      <c r="BL45" s="58">
        <f t="shared" si="13"/>
        <v>0</v>
      </c>
      <c r="BM45" s="58">
        <f t="shared" si="14"/>
        <v>0</v>
      </c>
      <c r="BN45" s="58">
        <f t="shared" si="15"/>
        <v>0</v>
      </c>
      <c r="BO45" s="58">
        <f t="shared" si="16"/>
        <v>0</v>
      </c>
      <c r="BP45" s="58">
        <f t="shared" si="17"/>
        <v>0</v>
      </c>
      <c r="BQ45" s="58">
        <f t="shared" si="18"/>
        <v>0</v>
      </c>
      <c r="BR45" s="58">
        <f t="shared" si="19"/>
        <v>0</v>
      </c>
      <c r="BS45" s="58">
        <f t="shared" si="20"/>
        <v>0</v>
      </c>
      <c r="BT45" s="58">
        <f t="shared" si="21"/>
        <v>0</v>
      </c>
      <c r="BU45" s="58">
        <f t="shared" si="22"/>
        <v>0</v>
      </c>
      <c r="BV45" s="58">
        <f t="shared" si="23"/>
        <v>0</v>
      </c>
      <c r="BW45" s="58">
        <f t="shared" si="24"/>
        <v>1</v>
      </c>
      <c r="BX45" s="58">
        <f t="shared" si="25"/>
        <v>0</v>
      </c>
      <c r="BY45" s="58">
        <f t="shared" si="26"/>
        <v>0</v>
      </c>
      <c r="BZ45" s="58">
        <f t="shared" si="27"/>
        <v>0</v>
      </c>
      <c r="CA45" s="58">
        <f t="shared" si="28"/>
        <v>0</v>
      </c>
      <c r="CB45" s="68">
        <f t="shared" si="29"/>
        <v>0</v>
      </c>
      <c r="CC45" s="58">
        <f t="shared" si="30"/>
        <v>0</v>
      </c>
      <c r="CD45" s="68">
        <f t="shared" si="31"/>
        <v>1</v>
      </c>
      <c r="CE45" s="58">
        <f t="shared" si="32"/>
        <v>1</v>
      </c>
      <c r="CF45" s="59">
        <f t="shared" si="33"/>
        <v>0</v>
      </c>
      <c r="CG45" s="59">
        <f t="shared" si="34"/>
        <v>1</v>
      </c>
    </row>
    <row r="46" spans="1:85" ht="18.75" customHeight="1" x14ac:dyDescent="0.15">
      <c r="A46" s="13">
        <v>25</v>
      </c>
      <c r="B46" s="313" t="s">
        <v>50</v>
      </c>
      <c r="C46" s="314"/>
      <c r="D46" s="314"/>
      <c r="E46" s="110"/>
      <c r="F46" s="109" t="s">
        <v>79</v>
      </c>
      <c r="G46" s="314"/>
      <c r="H46" s="314"/>
      <c r="I46" s="110"/>
      <c r="J46" s="14" t="s">
        <v>45</v>
      </c>
      <c r="K46" s="190" t="s">
        <v>56</v>
      </c>
      <c r="L46" s="190"/>
      <c r="M46" s="306">
        <v>90024</v>
      </c>
      <c r="N46" s="307"/>
      <c r="O46" s="308">
        <v>36982</v>
      </c>
      <c r="P46" s="309"/>
      <c r="Q46" s="69"/>
      <c r="R46" s="71"/>
      <c r="S46" s="74"/>
      <c r="T46" s="74"/>
      <c r="U46" s="71"/>
      <c r="V46" s="79"/>
      <c r="W46" s="17"/>
      <c r="X46" s="14"/>
      <c r="Y46" s="86"/>
      <c r="Z46" s="15"/>
      <c r="AA46" s="14"/>
      <c r="AB46" s="16"/>
      <c r="AC46" s="15"/>
      <c r="AD46" s="14"/>
      <c r="AE46" s="16"/>
      <c r="AF46" s="15"/>
      <c r="AG46" s="14"/>
      <c r="AH46" s="83"/>
      <c r="AI46" s="15"/>
      <c r="AJ46" s="14"/>
      <c r="AK46" s="16"/>
      <c r="AL46" s="15" t="s">
        <v>162</v>
      </c>
      <c r="AM46" s="14"/>
      <c r="AN46" s="16"/>
      <c r="AO46" s="102"/>
      <c r="AP46" s="103"/>
      <c r="AQ46" s="18">
        <f t="shared" si="0"/>
        <v>1</v>
      </c>
      <c r="AR46" s="19" t="str">
        <f t="shared" si="2"/>
        <v>OK</v>
      </c>
      <c r="AS46" s="20" t="str">
        <f t="shared" si="1"/>
        <v>OK</v>
      </c>
      <c r="AT46" s="38"/>
      <c r="AU46" s="38"/>
      <c r="AV46" s="55"/>
      <c r="AW46" s="55"/>
      <c r="AX46" s="55"/>
      <c r="AY46" s="38"/>
      <c r="AZ46" s="38"/>
      <c r="BA46" s="58"/>
      <c r="BB46" s="58">
        <f t="shared" si="3"/>
        <v>0</v>
      </c>
      <c r="BC46" s="58">
        <f t="shared" si="4"/>
        <v>0</v>
      </c>
      <c r="BD46" s="58">
        <f t="shared" si="5"/>
        <v>0</v>
      </c>
      <c r="BE46" s="58">
        <f t="shared" si="6"/>
        <v>0</v>
      </c>
      <c r="BF46" s="58">
        <f t="shared" si="7"/>
        <v>0</v>
      </c>
      <c r="BG46" s="58">
        <f t="shared" si="8"/>
        <v>0</v>
      </c>
      <c r="BH46" s="58">
        <f t="shared" si="9"/>
        <v>0</v>
      </c>
      <c r="BI46" s="58">
        <f t="shared" si="10"/>
        <v>0</v>
      </c>
      <c r="BJ46" s="58">
        <f t="shared" si="11"/>
        <v>0</v>
      </c>
      <c r="BK46" s="58">
        <f t="shared" si="12"/>
        <v>0</v>
      </c>
      <c r="BL46" s="58">
        <f t="shared" si="13"/>
        <v>0</v>
      </c>
      <c r="BM46" s="58">
        <f t="shared" si="14"/>
        <v>0</v>
      </c>
      <c r="BN46" s="58">
        <f t="shared" si="15"/>
        <v>0</v>
      </c>
      <c r="BO46" s="58">
        <f t="shared" si="16"/>
        <v>0</v>
      </c>
      <c r="BP46" s="58">
        <f t="shared" si="17"/>
        <v>0</v>
      </c>
      <c r="BQ46" s="58">
        <f t="shared" si="18"/>
        <v>0</v>
      </c>
      <c r="BR46" s="58">
        <f t="shared" si="19"/>
        <v>0</v>
      </c>
      <c r="BS46" s="58">
        <f t="shared" si="20"/>
        <v>0</v>
      </c>
      <c r="BT46" s="58">
        <f t="shared" si="21"/>
        <v>0</v>
      </c>
      <c r="BU46" s="58">
        <f t="shared" si="22"/>
        <v>0</v>
      </c>
      <c r="BV46" s="58">
        <f t="shared" si="23"/>
        <v>0</v>
      </c>
      <c r="BW46" s="58">
        <f t="shared" si="24"/>
        <v>1</v>
      </c>
      <c r="BX46" s="58">
        <f t="shared" si="25"/>
        <v>0</v>
      </c>
      <c r="BY46" s="58">
        <f t="shared" si="26"/>
        <v>0</v>
      </c>
      <c r="BZ46" s="58">
        <f t="shared" si="27"/>
        <v>0</v>
      </c>
      <c r="CA46" s="58">
        <f t="shared" si="28"/>
        <v>0</v>
      </c>
      <c r="CB46" s="68">
        <f t="shared" si="29"/>
        <v>0</v>
      </c>
      <c r="CC46" s="58">
        <f t="shared" si="30"/>
        <v>0</v>
      </c>
      <c r="CD46" s="68">
        <f t="shared" si="31"/>
        <v>1</v>
      </c>
      <c r="CE46" s="58">
        <f t="shared" si="32"/>
        <v>1</v>
      </c>
      <c r="CF46" s="59">
        <f t="shared" si="33"/>
        <v>0</v>
      </c>
      <c r="CG46" s="59">
        <f t="shared" si="34"/>
        <v>1</v>
      </c>
    </row>
    <row r="47" spans="1:85" ht="18.75" customHeight="1" x14ac:dyDescent="0.15">
      <c r="A47" s="13">
        <v>26</v>
      </c>
      <c r="B47" s="191" t="s">
        <v>51</v>
      </c>
      <c r="C47" s="190"/>
      <c r="D47" s="190"/>
      <c r="E47" s="190"/>
      <c r="F47" s="190" t="s">
        <v>80</v>
      </c>
      <c r="G47" s="190"/>
      <c r="H47" s="190"/>
      <c r="I47" s="190"/>
      <c r="J47" s="14" t="s">
        <v>45</v>
      </c>
      <c r="K47" s="190" t="s">
        <v>56</v>
      </c>
      <c r="L47" s="190"/>
      <c r="M47" s="306">
        <v>90025</v>
      </c>
      <c r="N47" s="307"/>
      <c r="O47" s="308">
        <v>36982</v>
      </c>
      <c r="P47" s="309"/>
      <c r="Q47" s="69"/>
      <c r="R47" s="71"/>
      <c r="S47" s="74"/>
      <c r="T47" s="74"/>
      <c r="U47" s="71"/>
      <c r="V47" s="79"/>
      <c r="W47" s="17"/>
      <c r="X47" s="14"/>
      <c r="Y47" s="86"/>
      <c r="Z47" s="15"/>
      <c r="AA47" s="14"/>
      <c r="AB47" s="16"/>
      <c r="AC47" s="15"/>
      <c r="AD47" s="14"/>
      <c r="AE47" s="16"/>
      <c r="AF47" s="15"/>
      <c r="AG47" s="14"/>
      <c r="AH47" s="83"/>
      <c r="AI47" s="15"/>
      <c r="AJ47" s="14"/>
      <c r="AK47" s="16"/>
      <c r="AL47" s="15" t="s">
        <v>162</v>
      </c>
      <c r="AM47" s="14"/>
      <c r="AN47" s="16"/>
      <c r="AO47" s="102"/>
      <c r="AP47" s="103"/>
      <c r="AQ47" s="18">
        <f t="shared" si="0"/>
        <v>1</v>
      </c>
      <c r="AR47" s="19" t="str">
        <f t="shared" si="2"/>
        <v>OK</v>
      </c>
      <c r="AS47" s="20" t="str">
        <f t="shared" si="1"/>
        <v>OK</v>
      </c>
      <c r="AT47" s="38"/>
      <c r="AU47" s="38"/>
      <c r="AV47" s="55"/>
      <c r="AW47" s="55"/>
      <c r="AX47" s="55"/>
      <c r="AY47" s="38"/>
      <c r="AZ47" s="38"/>
      <c r="BA47" s="58"/>
      <c r="BB47" s="58">
        <f t="shared" si="3"/>
        <v>0</v>
      </c>
      <c r="BC47" s="58">
        <f t="shared" si="4"/>
        <v>0</v>
      </c>
      <c r="BD47" s="58">
        <f t="shared" si="5"/>
        <v>0</v>
      </c>
      <c r="BE47" s="58">
        <f t="shared" si="6"/>
        <v>0</v>
      </c>
      <c r="BF47" s="58">
        <f t="shared" si="7"/>
        <v>0</v>
      </c>
      <c r="BG47" s="58">
        <f t="shared" si="8"/>
        <v>0</v>
      </c>
      <c r="BH47" s="58">
        <f t="shared" si="9"/>
        <v>0</v>
      </c>
      <c r="BI47" s="58">
        <f t="shared" si="10"/>
        <v>0</v>
      </c>
      <c r="BJ47" s="58">
        <f t="shared" si="11"/>
        <v>0</v>
      </c>
      <c r="BK47" s="58">
        <f t="shared" si="12"/>
        <v>0</v>
      </c>
      <c r="BL47" s="58">
        <f t="shared" si="13"/>
        <v>0</v>
      </c>
      <c r="BM47" s="58">
        <f t="shared" si="14"/>
        <v>0</v>
      </c>
      <c r="BN47" s="58">
        <f t="shared" si="15"/>
        <v>0</v>
      </c>
      <c r="BO47" s="58">
        <f t="shared" si="16"/>
        <v>0</v>
      </c>
      <c r="BP47" s="58">
        <f t="shared" si="17"/>
        <v>0</v>
      </c>
      <c r="BQ47" s="58">
        <f t="shared" si="18"/>
        <v>0</v>
      </c>
      <c r="BR47" s="58">
        <f t="shared" si="19"/>
        <v>0</v>
      </c>
      <c r="BS47" s="58">
        <f t="shared" si="20"/>
        <v>0</v>
      </c>
      <c r="BT47" s="58">
        <f t="shared" si="21"/>
        <v>0</v>
      </c>
      <c r="BU47" s="58">
        <f t="shared" si="22"/>
        <v>0</v>
      </c>
      <c r="BV47" s="58">
        <f t="shared" si="23"/>
        <v>0</v>
      </c>
      <c r="BW47" s="58">
        <f t="shared" si="24"/>
        <v>1</v>
      </c>
      <c r="BX47" s="58">
        <f t="shared" si="25"/>
        <v>0</v>
      </c>
      <c r="BY47" s="58">
        <f t="shared" si="26"/>
        <v>0</v>
      </c>
      <c r="BZ47" s="58">
        <f t="shared" si="27"/>
        <v>0</v>
      </c>
      <c r="CA47" s="58">
        <f t="shared" si="28"/>
        <v>0</v>
      </c>
      <c r="CB47" s="68">
        <f t="shared" si="29"/>
        <v>0</v>
      </c>
      <c r="CC47" s="58">
        <f t="shared" si="30"/>
        <v>0</v>
      </c>
      <c r="CD47" s="68">
        <f t="shared" si="31"/>
        <v>1</v>
      </c>
      <c r="CE47" s="58">
        <f t="shared" si="32"/>
        <v>1</v>
      </c>
      <c r="CF47" s="59">
        <f t="shared" si="33"/>
        <v>0</v>
      </c>
      <c r="CG47" s="59">
        <f t="shared" si="34"/>
        <v>1</v>
      </c>
    </row>
    <row r="48" spans="1:85" ht="18.75" customHeight="1" x14ac:dyDescent="0.15">
      <c r="A48" s="13">
        <v>27</v>
      </c>
      <c r="B48" s="191" t="s">
        <v>52</v>
      </c>
      <c r="C48" s="190"/>
      <c r="D48" s="190"/>
      <c r="E48" s="190"/>
      <c r="F48" s="190" t="s">
        <v>81</v>
      </c>
      <c r="G48" s="190"/>
      <c r="H48" s="190"/>
      <c r="I48" s="190"/>
      <c r="J48" s="14" t="s">
        <v>45</v>
      </c>
      <c r="K48" s="190" t="s">
        <v>56</v>
      </c>
      <c r="L48" s="190"/>
      <c r="M48" s="306">
        <v>90026</v>
      </c>
      <c r="N48" s="307"/>
      <c r="O48" s="308">
        <v>36982</v>
      </c>
      <c r="P48" s="309"/>
      <c r="Q48" s="69"/>
      <c r="R48" s="71"/>
      <c r="S48" s="74"/>
      <c r="T48" s="74"/>
      <c r="U48" s="71"/>
      <c r="V48" s="79"/>
      <c r="W48" s="17"/>
      <c r="X48" s="14"/>
      <c r="Y48" s="86"/>
      <c r="Z48" s="15"/>
      <c r="AA48" s="14"/>
      <c r="AB48" s="16"/>
      <c r="AC48" s="15"/>
      <c r="AD48" s="14"/>
      <c r="AE48" s="16"/>
      <c r="AF48" s="15"/>
      <c r="AG48" s="14"/>
      <c r="AH48" s="83"/>
      <c r="AI48" s="15"/>
      <c r="AJ48" s="14"/>
      <c r="AK48" s="16"/>
      <c r="AL48" s="15" t="s">
        <v>162</v>
      </c>
      <c r="AM48" s="14"/>
      <c r="AN48" s="16"/>
      <c r="AO48" s="102"/>
      <c r="AP48" s="103"/>
      <c r="AQ48" s="18">
        <f t="shared" si="0"/>
        <v>1</v>
      </c>
      <c r="AR48" s="19" t="str">
        <f t="shared" si="2"/>
        <v>OK</v>
      </c>
      <c r="AS48" s="20" t="str">
        <f t="shared" si="1"/>
        <v>OK</v>
      </c>
      <c r="AT48" s="38"/>
      <c r="AU48" s="38"/>
      <c r="AV48" s="55"/>
      <c r="AW48" s="55"/>
      <c r="AX48" s="55"/>
      <c r="AY48" s="38"/>
      <c r="AZ48" s="38"/>
      <c r="BA48" s="58"/>
      <c r="BB48" s="58">
        <f t="shared" si="3"/>
        <v>0</v>
      </c>
      <c r="BC48" s="58">
        <f t="shared" si="4"/>
        <v>0</v>
      </c>
      <c r="BD48" s="58">
        <f t="shared" si="5"/>
        <v>0</v>
      </c>
      <c r="BE48" s="58">
        <f t="shared" si="6"/>
        <v>0</v>
      </c>
      <c r="BF48" s="58">
        <f t="shared" si="7"/>
        <v>0</v>
      </c>
      <c r="BG48" s="58">
        <f t="shared" si="8"/>
        <v>0</v>
      </c>
      <c r="BH48" s="58">
        <f t="shared" si="9"/>
        <v>0</v>
      </c>
      <c r="BI48" s="58">
        <f t="shared" si="10"/>
        <v>0</v>
      </c>
      <c r="BJ48" s="58">
        <f t="shared" si="11"/>
        <v>0</v>
      </c>
      <c r="BK48" s="58">
        <f t="shared" si="12"/>
        <v>0</v>
      </c>
      <c r="BL48" s="58">
        <f t="shared" si="13"/>
        <v>0</v>
      </c>
      <c r="BM48" s="58">
        <f t="shared" si="14"/>
        <v>0</v>
      </c>
      <c r="BN48" s="58">
        <f t="shared" si="15"/>
        <v>0</v>
      </c>
      <c r="BO48" s="58">
        <f t="shared" si="16"/>
        <v>0</v>
      </c>
      <c r="BP48" s="58">
        <f t="shared" si="17"/>
        <v>0</v>
      </c>
      <c r="BQ48" s="58">
        <f t="shared" si="18"/>
        <v>0</v>
      </c>
      <c r="BR48" s="58">
        <f t="shared" si="19"/>
        <v>0</v>
      </c>
      <c r="BS48" s="58">
        <f t="shared" si="20"/>
        <v>0</v>
      </c>
      <c r="BT48" s="58">
        <f t="shared" si="21"/>
        <v>0</v>
      </c>
      <c r="BU48" s="58">
        <f t="shared" si="22"/>
        <v>0</v>
      </c>
      <c r="BV48" s="58">
        <f t="shared" si="23"/>
        <v>0</v>
      </c>
      <c r="BW48" s="58">
        <f t="shared" si="24"/>
        <v>1</v>
      </c>
      <c r="BX48" s="58">
        <f t="shared" si="25"/>
        <v>0</v>
      </c>
      <c r="BY48" s="58">
        <f t="shared" si="26"/>
        <v>0</v>
      </c>
      <c r="BZ48" s="58">
        <f t="shared" si="27"/>
        <v>0</v>
      </c>
      <c r="CA48" s="58">
        <f t="shared" si="28"/>
        <v>0</v>
      </c>
      <c r="CB48" s="68">
        <f t="shared" si="29"/>
        <v>0</v>
      </c>
      <c r="CC48" s="58">
        <f t="shared" si="30"/>
        <v>0</v>
      </c>
      <c r="CD48" s="68">
        <f t="shared" si="31"/>
        <v>1</v>
      </c>
      <c r="CE48" s="58">
        <f t="shared" si="32"/>
        <v>1</v>
      </c>
      <c r="CF48" s="59">
        <f t="shared" si="33"/>
        <v>0</v>
      </c>
      <c r="CG48" s="59">
        <f t="shared" si="34"/>
        <v>1</v>
      </c>
    </row>
    <row r="49" spans="1:85" ht="18.75" customHeight="1" x14ac:dyDescent="0.15">
      <c r="A49" s="13">
        <v>28</v>
      </c>
      <c r="B49" s="313" t="s">
        <v>53</v>
      </c>
      <c r="C49" s="314"/>
      <c r="D49" s="314"/>
      <c r="E49" s="110"/>
      <c r="F49" s="109" t="s">
        <v>84</v>
      </c>
      <c r="G49" s="314"/>
      <c r="H49" s="314"/>
      <c r="I49" s="110"/>
      <c r="J49" s="14" t="s">
        <v>44</v>
      </c>
      <c r="K49" s="190" t="s">
        <v>56</v>
      </c>
      <c r="L49" s="190"/>
      <c r="M49" s="306">
        <v>90027</v>
      </c>
      <c r="N49" s="307"/>
      <c r="O49" s="308">
        <v>36982</v>
      </c>
      <c r="P49" s="309"/>
      <c r="Q49" s="69"/>
      <c r="R49" s="71"/>
      <c r="S49" s="74"/>
      <c r="T49" s="74"/>
      <c r="U49" s="71"/>
      <c r="V49" s="79"/>
      <c r="W49" s="17"/>
      <c r="X49" s="14"/>
      <c r="Y49" s="86"/>
      <c r="Z49" s="15"/>
      <c r="AA49" s="14"/>
      <c r="AB49" s="16"/>
      <c r="AC49" s="15" t="s">
        <v>161</v>
      </c>
      <c r="AD49" s="14"/>
      <c r="AE49" s="16"/>
      <c r="AF49" s="15"/>
      <c r="AG49" s="14"/>
      <c r="AH49" s="83"/>
      <c r="AI49" s="15"/>
      <c r="AJ49" s="14"/>
      <c r="AK49" s="16"/>
      <c r="AL49" s="15"/>
      <c r="AM49" s="14"/>
      <c r="AN49" s="16"/>
      <c r="AO49" s="102"/>
      <c r="AP49" s="103"/>
      <c r="AQ49" s="18">
        <f t="shared" si="0"/>
        <v>1</v>
      </c>
      <c r="AR49" s="19" t="str">
        <f t="shared" si="2"/>
        <v>OK</v>
      </c>
      <c r="AS49" s="20" t="str">
        <f t="shared" si="1"/>
        <v>OK</v>
      </c>
      <c r="AT49" s="38"/>
      <c r="AU49" s="38"/>
      <c r="AV49" s="55"/>
      <c r="AW49" s="55"/>
      <c r="AX49" s="55"/>
      <c r="AY49" s="38"/>
      <c r="AZ49" s="38"/>
      <c r="BA49" s="58"/>
      <c r="BB49" s="58">
        <f t="shared" si="3"/>
        <v>0</v>
      </c>
      <c r="BC49" s="58">
        <f t="shared" si="4"/>
        <v>0</v>
      </c>
      <c r="BD49" s="58">
        <f t="shared" si="5"/>
        <v>0</v>
      </c>
      <c r="BE49" s="58">
        <f t="shared" si="6"/>
        <v>0</v>
      </c>
      <c r="BF49" s="58">
        <f t="shared" si="7"/>
        <v>0</v>
      </c>
      <c r="BG49" s="58">
        <f t="shared" si="8"/>
        <v>0</v>
      </c>
      <c r="BH49" s="58">
        <f t="shared" si="9"/>
        <v>0</v>
      </c>
      <c r="BI49" s="58">
        <f t="shared" si="10"/>
        <v>0</v>
      </c>
      <c r="BJ49" s="58">
        <f t="shared" si="11"/>
        <v>0</v>
      </c>
      <c r="BK49" s="58">
        <f t="shared" si="12"/>
        <v>0</v>
      </c>
      <c r="BL49" s="58">
        <f t="shared" si="13"/>
        <v>0</v>
      </c>
      <c r="BM49" s="58">
        <f t="shared" si="14"/>
        <v>0</v>
      </c>
      <c r="BN49" s="58">
        <f t="shared" si="15"/>
        <v>1</v>
      </c>
      <c r="BO49" s="58">
        <f t="shared" si="16"/>
        <v>0</v>
      </c>
      <c r="BP49" s="58">
        <f t="shared" si="17"/>
        <v>0</v>
      </c>
      <c r="BQ49" s="58">
        <f t="shared" si="18"/>
        <v>0</v>
      </c>
      <c r="BR49" s="58">
        <f t="shared" si="19"/>
        <v>0</v>
      </c>
      <c r="BS49" s="58">
        <f t="shared" si="20"/>
        <v>0</v>
      </c>
      <c r="BT49" s="58">
        <f t="shared" si="21"/>
        <v>0</v>
      </c>
      <c r="BU49" s="58">
        <f t="shared" si="22"/>
        <v>0</v>
      </c>
      <c r="BV49" s="58">
        <f t="shared" si="23"/>
        <v>0</v>
      </c>
      <c r="BW49" s="58">
        <f t="shared" si="24"/>
        <v>0</v>
      </c>
      <c r="BX49" s="58">
        <f t="shared" si="25"/>
        <v>0</v>
      </c>
      <c r="BY49" s="58">
        <f t="shared" si="26"/>
        <v>0</v>
      </c>
      <c r="BZ49" s="58">
        <f t="shared" si="27"/>
        <v>0</v>
      </c>
      <c r="CA49" s="58">
        <f t="shared" si="28"/>
        <v>0</v>
      </c>
      <c r="CB49" s="68">
        <f t="shared" si="29"/>
        <v>0</v>
      </c>
      <c r="CC49" s="58">
        <f t="shared" si="30"/>
        <v>0</v>
      </c>
      <c r="CD49" s="68">
        <f t="shared" si="31"/>
        <v>1</v>
      </c>
      <c r="CE49" s="58">
        <f t="shared" si="32"/>
        <v>1</v>
      </c>
      <c r="CF49" s="59">
        <f t="shared" si="33"/>
        <v>0</v>
      </c>
      <c r="CG49" s="59">
        <f t="shared" si="34"/>
        <v>1</v>
      </c>
    </row>
    <row r="50" spans="1:85" ht="18.75" customHeight="1" x14ac:dyDescent="0.15">
      <c r="A50" s="13">
        <v>29</v>
      </c>
      <c r="B50" s="313" t="s">
        <v>54</v>
      </c>
      <c r="C50" s="314"/>
      <c r="D50" s="314"/>
      <c r="E50" s="110"/>
      <c r="F50" s="109" t="s">
        <v>82</v>
      </c>
      <c r="G50" s="314"/>
      <c r="H50" s="314"/>
      <c r="I50" s="110"/>
      <c r="J50" s="14" t="s">
        <v>44</v>
      </c>
      <c r="K50" s="190" t="s">
        <v>56</v>
      </c>
      <c r="L50" s="190"/>
      <c r="M50" s="306">
        <v>90028</v>
      </c>
      <c r="N50" s="307"/>
      <c r="O50" s="308">
        <v>36982</v>
      </c>
      <c r="P50" s="309"/>
      <c r="Q50" s="69"/>
      <c r="R50" s="71"/>
      <c r="S50" s="74"/>
      <c r="T50" s="74"/>
      <c r="U50" s="71"/>
      <c r="V50" s="79"/>
      <c r="W50" s="17"/>
      <c r="X50" s="14"/>
      <c r="Y50" s="86"/>
      <c r="Z50" s="15"/>
      <c r="AA50" s="14"/>
      <c r="AB50" s="16"/>
      <c r="AC50" s="15" t="s">
        <v>161</v>
      </c>
      <c r="AD50" s="14"/>
      <c r="AE50" s="16"/>
      <c r="AF50" s="15"/>
      <c r="AG50" s="14"/>
      <c r="AH50" s="83"/>
      <c r="AI50" s="15"/>
      <c r="AJ50" s="14"/>
      <c r="AK50" s="16"/>
      <c r="AL50" s="15"/>
      <c r="AM50" s="14"/>
      <c r="AN50" s="16"/>
      <c r="AO50" s="102"/>
      <c r="AP50" s="103"/>
      <c r="AQ50" s="18">
        <f t="shared" si="0"/>
        <v>1</v>
      </c>
      <c r="AR50" s="19" t="str">
        <f t="shared" si="2"/>
        <v>OK</v>
      </c>
      <c r="AS50" s="20" t="str">
        <f t="shared" si="1"/>
        <v>OK</v>
      </c>
      <c r="AT50" s="38"/>
      <c r="AU50" s="38"/>
      <c r="AV50" s="55"/>
      <c r="AW50" s="55"/>
      <c r="AX50" s="55"/>
      <c r="AY50" s="38"/>
      <c r="AZ50" s="38"/>
      <c r="BA50" s="58"/>
      <c r="BB50" s="58">
        <f t="shared" si="3"/>
        <v>0</v>
      </c>
      <c r="BC50" s="58">
        <f t="shared" si="4"/>
        <v>0</v>
      </c>
      <c r="BD50" s="58">
        <f t="shared" si="5"/>
        <v>0</v>
      </c>
      <c r="BE50" s="58">
        <f t="shared" si="6"/>
        <v>0</v>
      </c>
      <c r="BF50" s="58">
        <f t="shared" si="7"/>
        <v>0</v>
      </c>
      <c r="BG50" s="58">
        <f t="shared" si="8"/>
        <v>0</v>
      </c>
      <c r="BH50" s="58">
        <f t="shared" si="9"/>
        <v>0</v>
      </c>
      <c r="BI50" s="58">
        <f t="shared" si="10"/>
        <v>0</v>
      </c>
      <c r="BJ50" s="58">
        <f t="shared" si="11"/>
        <v>0</v>
      </c>
      <c r="BK50" s="58">
        <f t="shared" si="12"/>
        <v>0</v>
      </c>
      <c r="BL50" s="58">
        <f t="shared" si="13"/>
        <v>0</v>
      </c>
      <c r="BM50" s="58">
        <f t="shared" si="14"/>
        <v>0</v>
      </c>
      <c r="BN50" s="58">
        <f t="shared" si="15"/>
        <v>1</v>
      </c>
      <c r="BO50" s="58">
        <f t="shared" si="16"/>
        <v>0</v>
      </c>
      <c r="BP50" s="58">
        <f t="shared" si="17"/>
        <v>0</v>
      </c>
      <c r="BQ50" s="58">
        <f t="shared" si="18"/>
        <v>0</v>
      </c>
      <c r="BR50" s="58">
        <f t="shared" si="19"/>
        <v>0</v>
      </c>
      <c r="BS50" s="58">
        <f t="shared" si="20"/>
        <v>0</v>
      </c>
      <c r="BT50" s="58">
        <f t="shared" si="21"/>
        <v>0</v>
      </c>
      <c r="BU50" s="58">
        <f t="shared" si="22"/>
        <v>0</v>
      </c>
      <c r="BV50" s="58">
        <f t="shared" si="23"/>
        <v>0</v>
      </c>
      <c r="BW50" s="58">
        <f t="shared" si="24"/>
        <v>0</v>
      </c>
      <c r="BX50" s="58">
        <f t="shared" si="25"/>
        <v>0</v>
      </c>
      <c r="BY50" s="58">
        <f t="shared" si="26"/>
        <v>0</v>
      </c>
      <c r="BZ50" s="58">
        <f t="shared" si="27"/>
        <v>0</v>
      </c>
      <c r="CA50" s="58">
        <f t="shared" si="28"/>
        <v>0</v>
      </c>
      <c r="CB50" s="68">
        <f t="shared" si="29"/>
        <v>0</v>
      </c>
      <c r="CC50" s="58">
        <f t="shared" si="30"/>
        <v>0</v>
      </c>
      <c r="CD50" s="68">
        <f t="shared" si="31"/>
        <v>1</v>
      </c>
      <c r="CE50" s="58">
        <f t="shared" si="32"/>
        <v>1</v>
      </c>
      <c r="CF50" s="59">
        <f t="shared" si="33"/>
        <v>0</v>
      </c>
      <c r="CG50" s="59">
        <f t="shared" si="34"/>
        <v>1</v>
      </c>
    </row>
    <row r="51" spans="1:85" ht="18.75" customHeight="1" x14ac:dyDescent="0.15">
      <c r="A51" s="13">
        <v>30</v>
      </c>
      <c r="B51" s="191" t="s">
        <v>55</v>
      </c>
      <c r="C51" s="190"/>
      <c r="D51" s="190"/>
      <c r="E51" s="190"/>
      <c r="F51" s="190" t="s">
        <v>83</v>
      </c>
      <c r="G51" s="190"/>
      <c r="H51" s="190"/>
      <c r="I51" s="190"/>
      <c r="J51" s="14" t="s">
        <v>44</v>
      </c>
      <c r="K51" s="190" t="s">
        <v>56</v>
      </c>
      <c r="L51" s="190"/>
      <c r="M51" s="306">
        <v>90029</v>
      </c>
      <c r="N51" s="307"/>
      <c r="O51" s="308">
        <v>36982</v>
      </c>
      <c r="P51" s="309"/>
      <c r="Q51" s="69"/>
      <c r="R51" s="71"/>
      <c r="S51" s="74"/>
      <c r="T51" s="74"/>
      <c r="U51" s="71"/>
      <c r="V51" s="79"/>
      <c r="W51" s="17"/>
      <c r="X51" s="14"/>
      <c r="Y51" s="86"/>
      <c r="Z51" s="15"/>
      <c r="AA51" s="14"/>
      <c r="AB51" s="16"/>
      <c r="AC51" s="15" t="s">
        <v>161</v>
      </c>
      <c r="AD51" s="14"/>
      <c r="AE51" s="16"/>
      <c r="AF51" s="15"/>
      <c r="AG51" s="14"/>
      <c r="AH51" s="83"/>
      <c r="AI51" s="15"/>
      <c r="AJ51" s="14"/>
      <c r="AK51" s="16"/>
      <c r="AL51" s="15"/>
      <c r="AM51" s="14"/>
      <c r="AN51" s="16"/>
      <c r="AO51" s="102"/>
      <c r="AP51" s="103"/>
      <c r="AQ51" s="18">
        <f t="shared" si="0"/>
        <v>1</v>
      </c>
      <c r="AR51" s="19" t="str">
        <f t="shared" si="2"/>
        <v>OK</v>
      </c>
      <c r="AS51" s="20" t="str">
        <f t="shared" si="1"/>
        <v>OK</v>
      </c>
      <c r="AT51" s="38"/>
      <c r="AU51" s="38"/>
      <c r="AV51" s="55"/>
      <c r="AW51" s="55"/>
      <c r="AX51" s="55"/>
      <c r="AY51" s="38"/>
      <c r="AZ51" s="38"/>
      <c r="BA51" s="58"/>
      <c r="BB51" s="58">
        <f t="shared" si="3"/>
        <v>0</v>
      </c>
      <c r="BC51" s="58">
        <f t="shared" si="4"/>
        <v>0</v>
      </c>
      <c r="BD51" s="58">
        <f t="shared" si="5"/>
        <v>0</v>
      </c>
      <c r="BE51" s="58">
        <f t="shared" si="6"/>
        <v>0</v>
      </c>
      <c r="BF51" s="58">
        <f t="shared" si="7"/>
        <v>0</v>
      </c>
      <c r="BG51" s="58">
        <f t="shared" si="8"/>
        <v>0</v>
      </c>
      <c r="BH51" s="58">
        <f t="shared" si="9"/>
        <v>0</v>
      </c>
      <c r="BI51" s="58">
        <f t="shared" si="10"/>
        <v>0</v>
      </c>
      <c r="BJ51" s="58">
        <f t="shared" si="11"/>
        <v>0</v>
      </c>
      <c r="BK51" s="58">
        <f t="shared" si="12"/>
        <v>0</v>
      </c>
      <c r="BL51" s="58">
        <f t="shared" si="13"/>
        <v>0</v>
      </c>
      <c r="BM51" s="58">
        <f t="shared" si="14"/>
        <v>0</v>
      </c>
      <c r="BN51" s="58">
        <f t="shared" si="15"/>
        <v>1</v>
      </c>
      <c r="BO51" s="58">
        <f t="shared" si="16"/>
        <v>0</v>
      </c>
      <c r="BP51" s="58">
        <f t="shared" si="17"/>
        <v>0</v>
      </c>
      <c r="BQ51" s="58">
        <f t="shared" si="18"/>
        <v>0</v>
      </c>
      <c r="BR51" s="58">
        <f t="shared" si="19"/>
        <v>0</v>
      </c>
      <c r="BS51" s="58">
        <f t="shared" si="20"/>
        <v>0</v>
      </c>
      <c r="BT51" s="58">
        <f t="shared" si="21"/>
        <v>0</v>
      </c>
      <c r="BU51" s="58">
        <f t="shared" si="22"/>
        <v>0</v>
      </c>
      <c r="BV51" s="58">
        <f t="shared" si="23"/>
        <v>0</v>
      </c>
      <c r="BW51" s="58">
        <f t="shared" si="24"/>
        <v>0</v>
      </c>
      <c r="BX51" s="58">
        <f t="shared" si="25"/>
        <v>0</v>
      </c>
      <c r="BY51" s="58">
        <f t="shared" si="26"/>
        <v>0</v>
      </c>
      <c r="BZ51" s="58">
        <f t="shared" si="27"/>
        <v>0</v>
      </c>
      <c r="CA51" s="58">
        <f t="shared" si="28"/>
        <v>0</v>
      </c>
      <c r="CB51" s="68">
        <f t="shared" si="29"/>
        <v>0</v>
      </c>
      <c r="CC51" s="58">
        <f t="shared" si="30"/>
        <v>0</v>
      </c>
      <c r="CD51" s="68">
        <f t="shared" si="31"/>
        <v>1</v>
      </c>
      <c r="CE51" s="58">
        <f t="shared" si="32"/>
        <v>1</v>
      </c>
      <c r="CF51" s="59">
        <f t="shared" si="33"/>
        <v>0</v>
      </c>
      <c r="CG51" s="59">
        <f t="shared" si="34"/>
        <v>1</v>
      </c>
    </row>
    <row r="52" spans="1:85" ht="18.75" customHeight="1" x14ac:dyDescent="0.15">
      <c r="A52" s="13">
        <v>31</v>
      </c>
      <c r="B52" s="313" t="s">
        <v>31</v>
      </c>
      <c r="C52" s="314"/>
      <c r="D52" s="314"/>
      <c r="E52" s="110"/>
      <c r="F52" s="109" t="s">
        <v>165</v>
      </c>
      <c r="G52" s="314"/>
      <c r="H52" s="314"/>
      <c r="I52" s="110"/>
      <c r="J52" s="14" t="s">
        <v>44</v>
      </c>
      <c r="K52" s="190" t="s">
        <v>56</v>
      </c>
      <c r="L52" s="190"/>
      <c r="M52" s="306">
        <v>90030</v>
      </c>
      <c r="N52" s="307"/>
      <c r="O52" s="308">
        <v>36982</v>
      </c>
      <c r="P52" s="309"/>
      <c r="Q52" s="69"/>
      <c r="R52" s="71"/>
      <c r="S52" s="74"/>
      <c r="T52" s="74"/>
      <c r="U52" s="71"/>
      <c r="V52" s="79"/>
      <c r="W52" s="17"/>
      <c r="X52" s="14"/>
      <c r="Y52" s="86"/>
      <c r="Z52" s="15"/>
      <c r="AA52" s="14"/>
      <c r="AB52" s="16"/>
      <c r="AC52" s="15"/>
      <c r="AD52" s="14"/>
      <c r="AE52" s="16"/>
      <c r="AF52" s="15" t="s">
        <v>163</v>
      </c>
      <c r="AG52" s="14"/>
      <c r="AH52" s="83"/>
      <c r="AI52" s="15"/>
      <c r="AJ52" s="14"/>
      <c r="AK52" s="16"/>
      <c r="AL52" s="15"/>
      <c r="AM52" s="14"/>
      <c r="AN52" s="16"/>
      <c r="AO52" s="102"/>
      <c r="AP52" s="103"/>
      <c r="AQ52" s="18">
        <f t="shared" si="0"/>
        <v>0</v>
      </c>
      <c r="AR52" s="19" t="str">
        <f t="shared" si="2"/>
        <v>OK</v>
      </c>
      <c r="AS52" s="20" t="str">
        <f t="shared" si="1"/>
        <v>-</v>
      </c>
      <c r="AT52" s="38"/>
      <c r="AU52" s="38"/>
      <c r="AV52" s="55"/>
      <c r="AW52" s="55"/>
      <c r="AX52" s="55"/>
      <c r="AY52" s="38"/>
      <c r="AZ52" s="38"/>
      <c r="BA52" s="58"/>
      <c r="BB52" s="58">
        <f t="shared" si="3"/>
        <v>0</v>
      </c>
      <c r="BC52" s="58">
        <f t="shared" si="4"/>
        <v>0</v>
      </c>
      <c r="BD52" s="58">
        <f t="shared" si="5"/>
        <v>0</v>
      </c>
      <c r="BE52" s="58">
        <f t="shared" si="6"/>
        <v>0</v>
      </c>
      <c r="BF52" s="58">
        <f t="shared" si="7"/>
        <v>0</v>
      </c>
      <c r="BG52" s="58">
        <f t="shared" si="8"/>
        <v>0</v>
      </c>
      <c r="BH52" s="58">
        <f t="shared" si="9"/>
        <v>0</v>
      </c>
      <c r="BI52" s="58">
        <f t="shared" si="10"/>
        <v>0</v>
      </c>
      <c r="BJ52" s="58">
        <f t="shared" si="11"/>
        <v>0</v>
      </c>
      <c r="BK52" s="58">
        <f t="shared" si="12"/>
        <v>0</v>
      </c>
      <c r="BL52" s="58">
        <f t="shared" si="13"/>
        <v>0</v>
      </c>
      <c r="BM52" s="58">
        <f t="shared" si="14"/>
        <v>0</v>
      </c>
      <c r="BN52" s="58">
        <f t="shared" si="15"/>
        <v>0</v>
      </c>
      <c r="BO52" s="58">
        <f t="shared" si="16"/>
        <v>0</v>
      </c>
      <c r="BP52" s="58">
        <f t="shared" si="17"/>
        <v>0</v>
      </c>
      <c r="BQ52" s="58">
        <f t="shared" si="18"/>
        <v>0</v>
      </c>
      <c r="BR52" s="58">
        <f t="shared" si="19"/>
        <v>0</v>
      </c>
      <c r="BS52" s="58">
        <f t="shared" si="20"/>
        <v>0</v>
      </c>
      <c r="BT52" s="58">
        <f t="shared" si="21"/>
        <v>0</v>
      </c>
      <c r="BU52" s="58">
        <f t="shared" si="22"/>
        <v>0</v>
      </c>
      <c r="BV52" s="58">
        <f t="shared" si="23"/>
        <v>0</v>
      </c>
      <c r="BW52" s="58">
        <f t="shared" si="24"/>
        <v>0</v>
      </c>
      <c r="BX52" s="58">
        <f t="shared" si="25"/>
        <v>0</v>
      </c>
      <c r="BY52" s="58">
        <f t="shared" si="26"/>
        <v>0</v>
      </c>
      <c r="BZ52" s="58">
        <f t="shared" si="27"/>
        <v>0</v>
      </c>
      <c r="CA52" s="58">
        <f t="shared" si="28"/>
        <v>0</v>
      </c>
      <c r="CB52" s="68">
        <f t="shared" si="29"/>
        <v>0</v>
      </c>
      <c r="CC52" s="58">
        <f t="shared" si="30"/>
        <v>0</v>
      </c>
      <c r="CD52" s="68">
        <f t="shared" si="31"/>
        <v>0</v>
      </c>
      <c r="CE52" s="58">
        <f t="shared" si="32"/>
        <v>0</v>
      </c>
      <c r="CF52" s="59">
        <f t="shared" si="33"/>
        <v>0</v>
      </c>
      <c r="CG52" s="59">
        <f t="shared" si="34"/>
        <v>0</v>
      </c>
    </row>
    <row r="53" spans="1:85" ht="18.75" customHeight="1" x14ac:dyDescent="0.15">
      <c r="A53" s="13">
        <v>32</v>
      </c>
      <c r="B53" s="191" t="s">
        <v>164</v>
      </c>
      <c r="C53" s="190"/>
      <c r="D53" s="190"/>
      <c r="E53" s="190"/>
      <c r="F53" s="190" t="s">
        <v>166</v>
      </c>
      <c r="G53" s="190"/>
      <c r="H53" s="190"/>
      <c r="I53" s="190"/>
      <c r="J53" s="14" t="s">
        <v>45</v>
      </c>
      <c r="K53" s="190" t="s">
        <v>56</v>
      </c>
      <c r="L53" s="190"/>
      <c r="M53" s="306">
        <v>90031</v>
      </c>
      <c r="N53" s="307"/>
      <c r="O53" s="308">
        <v>36982</v>
      </c>
      <c r="P53" s="309"/>
      <c r="Q53" s="69"/>
      <c r="R53" s="71"/>
      <c r="S53" s="74"/>
      <c r="T53" s="74"/>
      <c r="U53" s="71"/>
      <c r="V53" s="79"/>
      <c r="W53" s="17" t="s">
        <v>163</v>
      </c>
      <c r="X53" s="14"/>
      <c r="Y53" s="86"/>
      <c r="Z53" s="15"/>
      <c r="AA53" s="14"/>
      <c r="AB53" s="16"/>
      <c r="AC53" s="15"/>
      <c r="AD53" s="14"/>
      <c r="AE53" s="16"/>
      <c r="AF53" s="15"/>
      <c r="AG53" s="14"/>
      <c r="AH53" s="83"/>
      <c r="AI53" s="15"/>
      <c r="AJ53" s="14"/>
      <c r="AK53" s="16"/>
      <c r="AL53" s="15"/>
      <c r="AM53" s="14"/>
      <c r="AN53" s="16"/>
      <c r="AO53" s="102"/>
      <c r="AP53" s="103"/>
      <c r="AQ53" s="18">
        <f t="shared" si="0"/>
        <v>0</v>
      </c>
      <c r="AR53" s="19" t="str">
        <f t="shared" si="2"/>
        <v>OK</v>
      </c>
      <c r="AS53" s="20" t="str">
        <f t="shared" si="1"/>
        <v>-</v>
      </c>
      <c r="AT53" s="38"/>
      <c r="AU53" s="38"/>
      <c r="AV53" s="55"/>
      <c r="AW53" s="55"/>
      <c r="AX53" s="55"/>
      <c r="AY53" s="38"/>
      <c r="AZ53" s="38"/>
      <c r="BA53" s="58"/>
      <c r="BB53" s="58">
        <f t="shared" si="3"/>
        <v>0</v>
      </c>
      <c r="BC53" s="58">
        <f t="shared" si="4"/>
        <v>0</v>
      </c>
      <c r="BD53" s="58">
        <f t="shared" si="5"/>
        <v>0</v>
      </c>
      <c r="BE53" s="58">
        <f t="shared" si="6"/>
        <v>0</v>
      </c>
      <c r="BF53" s="58">
        <f t="shared" si="7"/>
        <v>0</v>
      </c>
      <c r="BG53" s="58">
        <f t="shared" si="8"/>
        <v>0</v>
      </c>
      <c r="BH53" s="58">
        <f t="shared" si="9"/>
        <v>0</v>
      </c>
      <c r="BI53" s="58">
        <f t="shared" si="10"/>
        <v>0</v>
      </c>
      <c r="BJ53" s="58">
        <f t="shared" si="11"/>
        <v>0</v>
      </c>
      <c r="BK53" s="58">
        <f t="shared" si="12"/>
        <v>0</v>
      </c>
      <c r="BL53" s="58">
        <f t="shared" si="13"/>
        <v>0</v>
      </c>
      <c r="BM53" s="58">
        <f t="shared" si="14"/>
        <v>0</v>
      </c>
      <c r="BN53" s="58">
        <f t="shared" si="15"/>
        <v>0</v>
      </c>
      <c r="BO53" s="58">
        <f t="shared" si="16"/>
        <v>0</v>
      </c>
      <c r="BP53" s="58">
        <f t="shared" si="17"/>
        <v>0</v>
      </c>
      <c r="BQ53" s="58">
        <f t="shared" si="18"/>
        <v>0</v>
      </c>
      <c r="BR53" s="58">
        <f t="shared" si="19"/>
        <v>0</v>
      </c>
      <c r="BS53" s="58">
        <f t="shared" si="20"/>
        <v>0</v>
      </c>
      <c r="BT53" s="58">
        <f t="shared" si="21"/>
        <v>0</v>
      </c>
      <c r="BU53" s="58">
        <f t="shared" si="22"/>
        <v>0</v>
      </c>
      <c r="BV53" s="58">
        <f t="shared" si="23"/>
        <v>0</v>
      </c>
      <c r="BW53" s="58">
        <f t="shared" si="24"/>
        <v>0</v>
      </c>
      <c r="BX53" s="58">
        <f t="shared" si="25"/>
        <v>0</v>
      </c>
      <c r="BY53" s="58">
        <f t="shared" si="26"/>
        <v>0</v>
      </c>
      <c r="BZ53" s="58">
        <f t="shared" si="27"/>
        <v>0</v>
      </c>
      <c r="CA53" s="58">
        <f t="shared" si="28"/>
        <v>0</v>
      </c>
      <c r="CB53" s="68">
        <f t="shared" si="29"/>
        <v>0</v>
      </c>
      <c r="CC53" s="58">
        <f t="shared" si="30"/>
        <v>0</v>
      </c>
      <c r="CD53" s="68">
        <f t="shared" si="31"/>
        <v>0</v>
      </c>
      <c r="CE53" s="58">
        <f t="shared" si="32"/>
        <v>0</v>
      </c>
      <c r="CF53" s="59">
        <f t="shared" si="33"/>
        <v>0</v>
      </c>
      <c r="CG53" s="59">
        <f t="shared" si="34"/>
        <v>0</v>
      </c>
    </row>
    <row r="54" spans="1:85" ht="18.75" customHeight="1" x14ac:dyDescent="0.15">
      <c r="A54" s="13">
        <v>33</v>
      </c>
      <c r="B54" s="191"/>
      <c r="C54" s="190"/>
      <c r="D54" s="190"/>
      <c r="E54" s="190"/>
      <c r="F54" s="190"/>
      <c r="G54" s="190"/>
      <c r="H54" s="190"/>
      <c r="I54" s="190"/>
      <c r="J54" s="14"/>
      <c r="K54" s="190"/>
      <c r="L54" s="190"/>
      <c r="M54" s="306"/>
      <c r="N54" s="307"/>
      <c r="O54" s="308"/>
      <c r="P54" s="309"/>
      <c r="Q54" s="69"/>
      <c r="R54" s="71"/>
      <c r="S54" s="74"/>
      <c r="T54" s="74"/>
      <c r="U54" s="71"/>
      <c r="V54" s="79"/>
      <c r="W54" s="17"/>
      <c r="X54" s="14"/>
      <c r="Y54" s="86"/>
      <c r="Z54" s="15"/>
      <c r="AA54" s="14"/>
      <c r="AB54" s="16"/>
      <c r="AC54" s="15"/>
      <c r="AD54" s="14"/>
      <c r="AE54" s="16"/>
      <c r="AF54" s="15"/>
      <c r="AG54" s="14"/>
      <c r="AH54" s="83"/>
      <c r="AI54" s="15"/>
      <c r="AJ54" s="14"/>
      <c r="AK54" s="16"/>
      <c r="AL54" s="15"/>
      <c r="AM54" s="14"/>
      <c r="AN54" s="16"/>
      <c r="AO54" s="102"/>
      <c r="AP54" s="103"/>
      <c r="AQ54" s="18">
        <f t="shared" ref="AQ54:AQ71" si="35">CE54</f>
        <v>0</v>
      </c>
      <c r="AR54" s="19" t="str">
        <f t="shared" si="2"/>
        <v>OK</v>
      </c>
      <c r="AS54" s="20" t="str">
        <f t="shared" ref="AS54:AS71" si="36">IF(AQ54=0,"-",IF(AND(CF54&lt;=2,CG54&lt;=1),"OK","NG"))</f>
        <v>-</v>
      </c>
      <c r="AT54" s="38"/>
      <c r="AU54" s="38"/>
      <c r="AV54" s="55"/>
      <c r="AW54" s="55"/>
      <c r="AX54" s="55"/>
      <c r="AY54" s="38"/>
      <c r="AZ54" s="38"/>
      <c r="BA54" s="58"/>
      <c r="BB54" s="58">
        <f t="shared" si="3"/>
        <v>0</v>
      </c>
      <c r="BC54" s="58">
        <f t="shared" si="4"/>
        <v>0</v>
      </c>
      <c r="BD54" s="58">
        <f t="shared" si="5"/>
        <v>0</v>
      </c>
      <c r="BE54" s="58">
        <f t="shared" si="6"/>
        <v>0</v>
      </c>
      <c r="BF54" s="58">
        <f t="shared" si="7"/>
        <v>0</v>
      </c>
      <c r="BG54" s="58">
        <f t="shared" si="8"/>
        <v>0</v>
      </c>
      <c r="BH54" s="58">
        <f t="shared" si="9"/>
        <v>0</v>
      </c>
      <c r="BI54" s="58">
        <f t="shared" si="10"/>
        <v>0</v>
      </c>
      <c r="BJ54" s="58">
        <f t="shared" si="11"/>
        <v>0</v>
      </c>
      <c r="BK54" s="58">
        <f t="shared" si="12"/>
        <v>0</v>
      </c>
      <c r="BL54" s="58">
        <f t="shared" si="13"/>
        <v>0</v>
      </c>
      <c r="BM54" s="58">
        <f t="shared" si="14"/>
        <v>0</v>
      </c>
      <c r="BN54" s="58">
        <f t="shared" si="15"/>
        <v>0</v>
      </c>
      <c r="BO54" s="58">
        <f t="shared" si="16"/>
        <v>0</v>
      </c>
      <c r="BP54" s="58">
        <f t="shared" si="17"/>
        <v>0</v>
      </c>
      <c r="BQ54" s="58">
        <f t="shared" si="18"/>
        <v>0</v>
      </c>
      <c r="BR54" s="58">
        <f t="shared" si="19"/>
        <v>0</v>
      </c>
      <c r="BS54" s="58">
        <f t="shared" si="20"/>
        <v>0</v>
      </c>
      <c r="BT54" s="58">
        <f t="shared" si="21"/>
        <v>0</v>
      </c>
      <c r="BU54" s="58">
        <f t="shared" si="22"/>
        <v>0</v>
      </c>
      <c r="BV54" s="58">
        <f t="shared" si="23"/>
        <v>0</v>
      </c>
      <c r="BW54" s="58">
        <f t="shared" si="24"/>
        <v>0</v>
      </c>
      <c r="BX54" s="58">
        <f t="shared" si="25"/>
        <v>0</v>
      </c>
      <c r="BY54" s="58">
        <f t="shared" si="26"/>
        <v>0</v>
      </c>
      <c r="BZ54" s="58">
        <f t="shared" si="27"/>
        <v>0</v>
      </c>
      <c r="CA54" s="58">
        <f t="shared" si="28"/>
        <v>0</v>
      </c>
      <c r="CB54" s="68">
        <f t="shared" si="29"/>
        <v>0</v>
      </c>
      <c r="CC54" s="58">
        <f t="shared" si="30"/>
        <v>0</v>
      </c>
      <c r="CD54" s="68">
        <f t="shared" si="31"/>
        <v>0</v>
      </c>
      <c r="CE54" s="58">
        <f t="shared" si="32"/>
        <v>0</v>
      </c>
      <c r="CF54" s="59">
        <f t="shared" si="33"/>
        <v>0</v>
      </c>
      <c r="CG54" s="59">
        <f t="shared" si="34"/>
        <v>0</v>
      </c>
    </row>
    <row r="55" spans="1:85" ht="18.75" customHeight="1" x14ac:dyDescent="0.15">
      <c r="A55" s="13">
        <v>34</v>
      </c>
      <c r="B55" s="191"/>
      <c r="C55" s="190"/>
      <c r="D55" s="190"/>
      <c r="E55" s="190"/>
      <c r="F55" s="190"/>
      <c r="G55" s="190"/>
      <c r="H55" s="190"/>
      <c r="I55" s="190"/>
      <c r="J55" s="14"/>
      <c r="K55" s="190"/>
      <c r="L55" s="190"/>
      <c r="M55" s="306"/>
      <c r="N55" s="307"/>
      <c r="O55" s="308"/>
      <c r="P55" s="309"/>
      <c r="Q55" s="69"/>
      <c r="R55" s="71"/>
      <c r="S55" s="74"/>
      <c r="T55" s="74"/>
      <c r="U55" s="71"/>
      <c r="V55" s="79"/>
      <c r="W55" s="17"/>
      <c r="X55" s="14"/>
      <c r="Y55" s="86"/>
      <c r="Z55" s="15"/>
      <c r="AA55" s="14"/>
      <c r="AB55" s="16"/>
      <c r="AC55" s="15"/>
      <c r="AD55" s="14"/>
      <c r="AE55" s="16"/>
      <c r="AF55" s="15"/>
      <c r="AG55" s="14"/>
      <c r="AH55" s="83"/>
      <c r="AI55" s="15"/>
      <c r="AJ55" s="14"/>
      <c r="AK55" s="16"/>
      <c r="AL55" s="15"/>
      <c r="AM55" s="14"/>
      <c r="AN55" s="16"/>
      <c r="AO55" s="102"/>
      <c r="AP55" s="103"/>
      <c r="AQ55" s="18">
        <f t="shared" si="35"/>
        <v>0</v>
      </c>
      <c r="AR55" s="19" t="str">
        <f t="shared" si="2"/>
        <v>OK</v>
      </c>
      <c r="AS55" s="20" t="str">
        <f t="shared" si="36"/>
        <v>-</v>
      </c>
      <c r="AT55" s="38"/>
      <c r="AU55" s="38"/>
      <c r="AV55" s="55"/>
      <c r="AW55" s="55"/>
      <c r="AX55" s="55"/>
      <c r="AY55" s="38"/>
      <c r="AZ55" s="38"/>
      <c r="BA55" s="58"/>
      <c r="BB55" s="58">
        <f t="shared" si="3"/>
        <v>0</v>
      </c>
      <c r="BC55" s="58">
        <f t="shared" si="4"/>
        <v>0</v>
      </c>
      <c r="BD55" s="58">
        <f t="shared" si="5"/>
        <v>0</v>
      </c>
      <c r="BE55" s="58">
        <f t="shared" si="6"/>
        <v>0</v>
      </c>
      <c r="BF55" s="58">
        <f t="shared" si="7"/>
        <v>0</v>
      </c>
      <c r="BG55" s="58">
        <f t="shared" si="8"/>
        <v>0</v>
      </c>
      <c r="BH55" s="58">
        <f t="shared" si="9"/>
        <v>0</v>
      </c>
      <c r="BI55" s="58">
        <f t="shared" si="10"/>
        <v>0</v>
      </c>
      <c r="BJ55" s="58">
        <f t="shared" si="11"/>
        <v>0</v>
      </c>
      <c r="BK55" s="58">
        <f t="shared" si="12"/>
        <v>0</v>
      </c>
      <c r="BL55" s="58">
        <f t="shared" si="13"/>
        <v>0</v>
      </c>
      <c r="BM55" s="58">
        <f t="shared" si="14"/>
        <v>0</v>
      </c>
      <c r="BN55" s="58">
        <f t="shared" si="15"/>
        <v>0</v>
      </c>
      <c r="BO55" s="58">
        <f t="shared" si="16"/>
        <v>0</v>
      </c>
      <c r="BP55" s="58">
        <f t="shared" si="17"/>
        <v>0</v>
      </c>
      <c r="BQ55" s="58">
        <f t="shared" si="18"/>
        <v>0</v>
      </c>
      <c r="BR55" s="58">
        <f t="shared" si="19"/>
        <v>0</v>
      </c>
      <c r="BS55" s="58">
        <f t="shared" si="20"/>
        <v>0</v>
      </c>
      <c r="BT55" s="58">
        <f t="shared" si="21"/>
        <v>0</v>
      </c>
      <c r="BU55" s="58">
        <f t="shared" si="22"/>
        <v>0</v>
      </c>
      <c r="BV55" s="58">
        <f t="shared" si="23"/>
        <v>0</v>
      </c>
      <c r="BW55" s="58">
        <f t="shared" si="24"/>
        <v>0</v>
      </c>
      <c r="BX55" s="58">
        <f t="shared" si="25"/>
        <v>0</v>
      </c>
      <c r="BY55" s="58">
        <f t="shared" si="26"/>
        <v>0</v>
      </c>
      <c r="BZ55" s="58">
        <f t="shared" si="27"/>
        <v>0</v>
      </c>
      <c r="CA55" s="58">
        <f t="shared" si="28"/>
        <v>0</v>
      </c>
      <c r="CB55" s="68">
        <f t="shared" si="29"/>
        <v>0</v>
      </c>
      <c r="CC55" s="58">
        <f t="shared" si="30"/>
        <v>0</v>
      </c>
      <c r="CD55" s="68">
        <f t="shared" si="31"/>
        <v>0</v>
      </c>
      <c r="CE55" s="58">
        <f t="shared" si="32"/>
        <v>0</v>
      </c>
      <c r="CF55" s="59">
        <f t="shared" si="33"/>
        <v>0</v>
      </c>
      <c r="CG55" s="59">
        <f t="shared" si="34"/>
        <v>0</v>
      </c>
    </row>
    <row r="56" spans="1:85" ht="18.75" customHeight="1" x14ac:dyDescent="0.15">
      <c r="A56" s="13">
        <v>35</v>
      </c>
      <c r="B56" s="191"/>
      <c r="C56" s="190"/>
      <c r="D56" s="190"/>
      <c r="E56" s="190"/>
      <c r="F56" s="190"/>
      <c r="G56" s="190"/>
      <c r="H56" s="190"/>
      <c r="I56" s="190"/>
      <c r="J56" s="14"/>
      <c r="K56" s="190"/>
      <c r="L56" s="190"/>
      <c r="M56" s="306"/>
      <c r="N56" s="307"/>
      <c r="O56" s="308"/>
      <c r="P56" s="309"/>
      <c r="Q56" s="69"/>
      <c r="R56" s="71"/>
      <c r="S56" s="74"/>
      <c r="T56" s="74"/>
      <c r="U56" s="71"/>
      <c r="V56" s="79"/>
      <c r="W56" s="17"/>
      <c r="X56" s="14"/>
      <c r="Y56" s="86"/>
      <c r="Z56" s="15"/>
      <c r="AA56" s="14"/>
      <c r="AB56" s="16"/>
      <c r="AC56" s="15"/>
      <c r="AD56" s="14"/>
      <c r="AE56" s="16"/>
      <c r="AF56" s="15"/>
      <c r="AG56" s="14"/>
      <c r="AH56" s="83"/>
      <c r="AI56" s="15"/>
      <c r="AJ56" s="14"/>
      <c r="AK56" s="16"/>
      <c r="AL56" s="15"/>
      <c r="AM56" s="14"/>
      <c r="AN56" s="16"/>
      <c r="AO56" s="102"/>
      <c r="AP56" s="103"/>
      <c r="AQ56" s="18">
        <f t="shared" si="35"/>
        <v>0</v>
      </c>
      <c r="AR56" s="19" t="str">
        <f t="shared" si="2"/>
        <v>OK</v>
      </c>
      <c r="AS56" s="20" t="str">
        <f t="shared" si="36"/>
        <v>-</v>
      </c>
      <c r="AT56" s="38"/>
      <c r="AU56" s="38"/>
      <c r="AV56" s="55"/>
      <c r="AW56" s="55"/>
      <c r="AX56" s="55"/>
      <c r="AY56" s="38"/>
      <c r="AZ56" s="38"/>
      <c r="BA56" s="58"/>
      <c r="BB56" s="58">
        <f t="shared" si="3"/>
        <v>0</v>
      </c>
      <c r="BC56" s="58">
        <f t="shared" si="4"/>
        <v>0</v>
      </c>
      <c r="BD56" s="58">
        <f t="shared" si="5"/>
        <v>0</v>
      </c>
      <c r="BE56" s="58">
        <f t="shared" si="6"/>
        <v>0</v>
      </c>
      <c r="BF56" s="58">
        <f t="shared" si="7"/>
        <v>0</v>
      </c>
      <c r="BG56" s="58">
        <f t="shared" si="8"/>
        <v>0</v>
      </c>
      <c r="BH56" s="58">
        <f t="shared" si="9"/>
        <v>0</v>
      </c>
      <c r="BI56" s="58">
        <f t="shared" si="10"/>
        <v>0</v>
      </c>
      <c r="BJ56" s="58">
        <f t="shared" si="11"/>
        <v>0</v>
      </c>
      <c r="BK56" s="58">
        <f t="shared" si="12"/>
        <v>0</v>
      </c>
      <c r="BL56" s="58">
        <f t="shared" si="13"/>
        <v>0</v>
      </c>
      <c r="BM56" s="58">
        <f t="shared" si="14"/>
        <v>0</v>
      </c>
      <c r="BN56" s="58">
        <f t="shared" si="15"/>
        <v>0</v>
      </c>
      <c r="BO56" s="58">
        <f t="shared" si="16"/>
        <v>0</v>
      </c>
      <c r="BP56" s="58">
        <f t="shared" si="17"/>
        <v>0</v>
      </c>
      <c r="BQ56" s="58">
        <f t="shared" si="18"/>
        <v>0</v>
      </c>
      <c r="BR56" s="58">
        <f t="shared" si="19"/>
        <v>0</v>
      </c>
      <c r="BS56" s="58">
        <f t="shared" si="20"/>
        <v>0</v>
      </c>
      <c r="BT56" s="58">
        <f t="shared" si="21"/>
        <v>0</v>
      </c>
      <c r="BU56" s="58">
        <f t="shared" si="22"/>
        <v>0</v>
      </c>
      <c r="BV56" s="58">
        <f t="shared" si="23"/>
        <v>0</v>
      </c>
      <c r="BW56" s="58">
        <f t="shared" si="24"/>
        <v>0</v>
      </c>
      <c r="BX56" s="58">
        <f t="shared" si="25"/>
        <v>0</v>
      </c>
      <c r="BY56" s="58">
        <f t="shared" si="26"/>
        <v>0</v>
      </c>
      <c r="BZ56" s="58">
        <f t="shared" si="27"/>
        <v>0</v>
      </c>
      <c r="CA56" s="58">
        <f t="shared" si="28"/>
        <v>0</v>
      </c>
      <c r="CB56" s="68">
        <f t="shared" si="29"/>
        <v>0</v>
      </c>
      <c r="CC56" s="58">
        <f t="shared" si="30"/>
        <v>0</v>
      </c>
      <c r="CD56" s="68">
        <f t="shared" si="31"/>
        <v>0</v>
      </c>
      <c r="CE56" s="58">
        <f t="shared" si="32"/>
        <v>0</v>
      </c>
      <c r="CF56" s="59">
        <f t="shared" si="33"/>
        <v>0</v>
      </c>
      <c r="CG56" s="59">
        <f t="shared" si="34"/>
        <v>0</v>
      </c>
    </row>
    <row r="57" spans="1:85" ht="18.75" customHeight="1" x14ac:dyDescent="0.15">
      <c r="A57" s="13">
        <v>36</v>
      </c>
      <c r="B57" s="191"/>
      <c r="C57" s="190"/>
      <c r="D57" s="190"/>
      <c r="E57" s="190"/>
      <c r="F57" s="190"/>
      <c r="G57" s="190"/>
      <c r="H57" s="190"/>
      <c r="I57" s="190"/>
      <c r="J57" s="14"/>
      <c r="K57" s="190"/>
      <c r="L57" s="190"/>
      <c r="M57" s="306"/>
      <c r="N57" s="307"/>
      <c r="O57" s="308"/>
      <c r="P57" s="309"/>
      <c r="Q57" s="69"/>
      <c r="R57" s="71"/>
      <c r="S57" s="74"/>
      <c r="T57" s="74"/>
      <c r="U57" s="71"/>
      <c r="V57" s="79"/>
      <c r="W57" s="17"/>
      <c r="X57" s="14"/>
      <c r="Y57" s="86"/>
      <c r="Z57" s="15"/>
      <c r="AA57" s="14"/>
      <c r="AB57" s="16"/>
      <c r="AC57" s="15"/>
      <c r="AD57" s="14"/>
      <c r="AE57" s="16"/>
      <c r="AF57" s="15"/>
      <c r="AG57" s="14"/>
      <c r="AH57" s="83"/>
      <c r="AI57" s="15"/>
      <c r="AJ57" s="14"/>
      <c r="AK57" s="16"/>
      <c r="AL57" s="15"/>
      <c r="AM57" s="14"/>
      <c r="AN57" s="16"/>
      <c r="AO57" s="102"/>
      <c r="AP57" s="103"/>
      <c r="AQ57" s="18">
        <f t="shared" si="35"/>
        <v>0</v>
      </c>
      <c r="AR57" s="19" t="str">
        <f t="shared" si="2"/>
        <v>OK</v>
      </c>
      <c r="AS57" s="20" t="str">
        <f t="shared" si="36"/>
        <v>-</v>
      </c>
      <c r="AT57" s="38"/>
      <c r="AU57" s="38"/>
      <c r="AV57" s="55"/>
      <c r="AW57" s="55"/>
      <c r="AX57" s="55"/>
      <c r="AY57" s="38"/>
      <c r="AZ57" s="38"/>
      <c r="BA57" s="58"/>
      <c r="BB57" s="58">
        <f t="shared" si="3"/>
        <v>0</v>
      </c>
      <c r="BC57" s="58">
        <f t="shared" si="4"/>
        <v>0</v>
      </c>
      <c r="BD57" s="58">
        <f t="shared" si="5"/>
        <v>0</v>
      </c>
      <c r="BE57" s="58">
        <f t="shared" si="6"/>
        <v>0</v>
      </c>
      <c r="BF57" s="58">
        <f t="shared" si="7"/>
        <v>0</v>
      </c>
      <c r="BG57" s="58">
        <f t="shared" si="8"/>
        <v>0</v>
      </c>
      <c r="BH57" s="58">
        <f t="shared" si="9"/>
        <v>0</v>
      </c>
      <c r="BI57" s="58">
        <f t="shared" si="10"/>
        <v>0</v>
      </c>
      <c r="BJ57" s="58">
        <f t="shared" si="11"/>
        <v>0</v>
      </c>
      <c r="BK57" s="58">
        <f t="shared" si="12"/>
        <v>0</v>
      </c>
      <c r="BL57" s="58">
        <f t="shared" si="13"/>
        <v>0</v>
      </c>
      <c r="BM57" s="58">
        <f t="shared" si="14"/>
        <v>0</v>
      </c>
      <c r="BN57" s="58">
        <f t="shared" si="15"/>
        <v>0</v>
      </c>
      <c r="BO57" s="58">
        <f t="shared" si="16"/>
        <v>0</v>
      </c>
      <c r="BP57" s="58">
        <f t="shared" si="17"/>
        <v>0</v>
      </c>
      <c r="BQ57" s="58">
        <f t="shared" si="18"/>
        <v>0</v>
      </c>
      <c r="BR57" s="58">
        <f t="shared" si="19"/>
        <v>0</v>
      </c>
      <c r="BS57" s="58">
        <f t="shared" si="20"/>
        <v>0</v>
      </c>
      <c r="BT57" s="58">
        <f t="shared" si="21"/>
        <v>0</v>
      </c>
      <c r="BU57" s="58">
        <f t="shared" si="22"/>
        <v>0</v>
      </c>
      <c r="BV57" s="58">
        <f t="shared" si="23"/>
        <v>0</v>
      </c>
      <c r="BW57" s="58">
        <f t="shared" si="24"/>
        <v>0</v>
      </c>
      <c r="BX57" s="58">
        <f t="shared" si="25"/>
        <v>0</v>
      </c>
      <c r="BY57" s="58">
        <f t="shared" si="26"/>
        <v>0</v>
      </c>
      <c r="BZ57" s="58">
        <f t="shared" si="27"/>
        <v>0</v>
      </c>
      <c r="CA57" s="58">
        <f t="shared" si="28"/>
        <v>0</v>
      </c>
      <c r="CB57" s="68">
        <f t="shared" si="29"/>
        <v>0</v>
      </c>
      <c r="CC57" s="58">
        <f t="shared" si="30"/>
        <v>0</v>
      </c>
      <c r="CD57" s="68">
        <f t="shared" si="31"/>
        <v>0</v>
      </c>
      <c r="CE57" s="58">
        <f t="shared" si="32"/>
        <v>0</v>
      </c>
      <c r="CF57" s="59">
        <f t="shared" si="33"/>
        <v>0</v>
      </c>
      <c r="CG57" s="59">
        <f t="shared" si="34"/>
        <v>0</v>
      </c>
    </row>
    <row r="58" spans="1:85" ht="18.75" customHeight="1" x14ac:dyDescent="0.15">
      <c r="A58" s="13">
        <v>37</v>
      </c>
      <c r="B58" s="191"/>
      <c r="C58" s="190"/>
      <c r="D58" s="190"/>
      <c r="E58" s="190"/>
      <c r="F58" s="190"/>
      <c r="G58" s="190"/>
      <c r="H58" s="190"/>
      <c r="I58" s="190"/>
      <c r="J58" s="14"/>
      <c r="K58" s="190"/>
      <c r="L58" s="190"/>
      <c r="M58" s="306"/>
      <c r="N58" s="307"/>
      <c r="O58" s="308"/>
      <c r="P58" s="309"/>
      <c r="Q58" s="69"/>
      <c r="R58" s="71"/>
      <c r="S58" s="74"/>
      <c r="T58" s="74"/>
      <c r="U58" s="71"/>
      <c r="V58" s="79"/>
      <c r="W58" s="17"/>
      <c r="X58" s="14"/>
      <c r="Y58" s="86"/>
      <c r="Z58" s="15"/>
      <c r="AA58" s="14"/>
      <c r="AB58" s="16"/>
      <c r="AC58" s="15"/>
      <c r="AD58" s="14"/>
      <c r="AE58" s="16"/>
      <c r="AF58" s="15"/>
      <c r="AG58" s="14"/>
      <c r="AH58" s="83"/>
      <c r="AI58" s="15"/>
      <c r="AJ58" s="14"/>
      <c r="AK58" s="16"/>
      <c r="AL58" s="15"/>
      <c r="AM58" s="14"/>
      <c r="AN58" s="16"/>
      <c r="AO58" s="102"/>
      <c r="AP58" s="103"/>
      <c r="AQ58" s="18">
        <f t="shared" si="35"/>
        <v>0</v>
      </c>
      <c r="AR58" s="19" t="str">
        <f t="shared" si="2"/>
        <v>OK</v>
      </c>
      <c r="AS58" s="20" t="str">
        <f t="shared" si="36"/>
        <v>-</v>
      </c>
      <c r="AT58" s="38"/>
      <c r="AU58" s="38"/>
      <c r="AV58" s="55"/>
      <c r="AW58" s="55"/>
      <c r="AX58" s="55"/>
      <c r="AY58" s="38"/>
      <c r="AZ58" s="38"/>
      <c r="BA58" s="58"/>
      <c r="BB58" s="58">
        <f t="shared" si="3"/>
        <v>0</v>
      </c>
      <c r="BC58" s="58">
        <f t="shared" si="4"/>
        <v>0</v>
      </c>
      <c r="BD58" s="58">
        <f t="shared" si="5"/>
        <v>0</v>
      </c>
      <c r="BE58" s="58">
        <f t="shared" si="6"/>
        <v>0</v>
      </c>
      <c r="BF58" s="58">
        <f t="shared" si="7"/>
        <v>0</v>
      </c>
      <c r="BG58" s="58">
        <f t="shared" si="8"/>
        <v>0</v>
      </c>
      <c r="BH58" s="58">
        <f t="shared" si="9"/>
        <v>0</v>
      </c>
      <c r="BI58" s="58">
        <f t="shared" si="10"/>
        <v>0</v>
      </c>
      <c r="BJ58" s="58">
        <f t="shared" si="11"/>
        <v>0</v>
      </c>
      <c r="BK58" s="58">
        <f t="shared" si="12"/>
        <v>0</v>
      </c>
      <c r="BL58" s="58">
        <f t="shared" si="13"/>
        <v>0</v>
      </c>
      <c r="BM58" s="58">
        <f t="shared" si="14"/>
        <v>0</v>
      </c>
      <c r="BN58" s="58">
        <f t="shared" si="15"/>
        <v>0</v>
      </c>
      <c r="BO58" s="58">
        <f t="shared" si="16"/>
        <v>0</v>
      </c>
      <c r="BP58" s="58">
        <f t="shared" si="17"/>
        <v>0</v>
      </c>
      <c r="BQ58" s="58">
        <f t="shared" si="18"/>
        <v>0</v>
      </c>
      <c r="BR58" s="58">
        <f t="shared" si="19"/>
        <v>0</v>
      </c>
      <c r="BS58" s="58">
        <f t="shared" si="20"/>
        <v>0</v>
      </c>
      <c r="BT58" s="58">
        <f t="shared" si="21"/>
        <v>0</v>
      </c>
      <c r="BU58" s="58">
        <f t="shared" si="22"/>
        <v>0</v>
      </c>
      <c r="BV58" s="58">
        <f t="shared" si="23"/>
        <v>0</v>
      </c>
      <c r="BW58" s="58">
        <f t="shared" si="24"/>
        <v>0</v>
      </c>
      <c r="BX58" s="58">
        <f t="shared" si="25"/>
        <v>0</v>
      </c>
      <c r="BY58" s="58">
        <f t="shared" si="26"/>
        <v>0</v>
      </c>
      <c r="BZ58" s="58">
        <f t="shared" si="27"/>
        <v>0</v>
      </c>
      <c r="CA58" s="58">
        <f t="shared" si="28"/>
        <v>0</v>
      </c>
      <c r="CB58" s="68">
        <f t="shared" si="29"/>
        <v>0</v>
      </c>
      <c r="CC58" s="58">
        <f t="shared" si="30"/>
        <v>0</v>
      </c>
      <c r="CD58" s="68">
        <f t="shared" si="31"/>
        <v>0</v>
      </c>
      <c r="CE58" s="58">
        <f t="shared" si="32"/>
        <v>0</v>
      </c>
      <c r="CF58" s="59">
        <f t="shared" si="33"/>
        <v>0</v>
      </c>
      <c r="CG58" s="59">
        <f t="shared" si="34"/>
        <v>0</v>
      </c>
    </row>
    <row r="59" spans="1:85" ht="18.75" customHeight="1" x14ac:dyDescent="0.15">
      <c r="A59" s="13">
        <v>38</v>
      </c>
      <c r="B59" s="191"/>
      <c r="C59" s="190"/>
      <c r="D59" s="190"/>
      <c r="E59" s="190"/>
      <c r="F59" s="190"/>
      <c r="G59" s="190"/>
      <c r="H59" s="190"/>
      <c r="I59" s="190"/>
      <c r="J59" s="14"/>
      <c r="K59" s="190"/>
      <c r="L59" s="190"/>
      <c r="M59" s="306"/>
      <c r="N59" s="307"/>
      <c r="O59" s="308"/>
      <c r="P59" s="309"/>
      <c r="Q59" s="69"/>
      <c r="R59" s="71"/>
      <c r="S59" s="74"/>
      <c r="T59" s="74"/>
      <c r="U59" s="71"/>
      <c r="V59" s="79"/>
      <c r="W59" s="17"/>
      <c r="X59" s="14"/>
      <c r="Y59" s="86"/>
      <c r="Z59" s="15"/>
      <c r="AA59" s="14"/>
      <c r="AB59" s="16"/>
      <c r="AC59" s="15"/>
      <c r="AD59" s="14"/>
      <c r="AE59" s="16"/>
      <c r="AF59" s="15"/>
      <c r="AG59" s="14"/>
      <c r="AH59" s="83"/>
      <c r="AI59" s="15"/>
      <c r="AJ59" s="14"/>
      <c r="AK59" s="16"/>
      <c r="AL59" s="15"/>
      <c r="AM59" s="14"/>
      <c r="AN59" s="16"/>
      <c r="AO59" s="102"/>
      <c r="AP59" s="103"/>
      <c r="AQ59" s="18">
        <f t="shared" si="35"/>
        <v>0</v>
      </c>
      <c r="AR59" s="19" t="str">
        <f t="shared" si="2"/>
        <v>OK</v>
      </c>
      <c r="AS59" s="20" t="str">
        <f t="shared" si="36"/>
        <v>-</v>
      </c>
      <c r="AT59" s="38"/>
      <c r="AU59" s="38"/>
      <c r="AV59" s="55"/>
      <c r="AW59" s="55"/>
      <c r="AX59" s="55"/>
      <c r="AY59" s="38"/>
      <c r="AZ59" s="38"/>
      <c r="BA59" s="58"/>
      <c r="BB59" s="58">
        <f t="shared" si="3"/>
        <v>0</v>
      </c>
      <c r="BC59" s="58">
        <f t="shared" si="4"/>
        <v>0</v>
      </c>
      <c r="BD59" s="58">
        <f t="shared" si="5"/>
        <v>0</v>
      </c>
      <c r="BE59" s="58">
        <f t="shared" si="6"/>
        <v>0</v>
      </c>
      <c r="BF59" s="58">
        <f t="shared" si="7"/>
        <v>0</v>
      </c>
      <c r="BG59" s="58">
        <f t="shared" si="8"/>
        <v>0</v>
      </c>
      <c r="BH59" s="58">
        <f t="shared" si="9"/>
        <v>0</v>
      </c>
      <c r="BI59" s="58">
        <f t="shared" si="10"/>
        <v>0</v>
      </c>
      <c r="BJ59" s="58">
        <f t="shared" si="11"/>
        <v>0</v>
      </c>
      <c r="BK59" s="58">
        <f t="shared" si="12"/>
        <v>0</v>
      </c>
      <c r="BL59" s="58">
        <f t="shared" si="13"/>
        <v>0</v>
      </c>
      <c r="BM59" s="58">
        <f t="shared" si="14"/>
        <v>0</v>
      </c>
      <c r="BN59" s="58">
        <f t="shared" si="15"/>
        <v>0</v>
      </c>
      <c r="BO59" s="58">
        <f t="shared" si="16"/>
        <v>0</v>
      </c>
      <c r="BP59" s="58">
        <f t="shared" si="17"/>
        <v>0</v>
      </c>
      <c r="BQ59" s="58">
        <f t="shared" si="18"/>
        <v>0</v>
      </c>
      <c r="BR59" s="58">
        <f t="shared" si="19"/>
        <v>0</v>
      </c>
      <c r="BS59" s="58">
        <f t="shared" si="20"/>
        <v>0</v>
      </c>
      <c r="BT59" s="58">
        <f t="shared" si="21"/>
        <v>0</v>
      </c>
      <c r="BU59" s="58">
        <f t="shared" si="22"/>
        <v>0</v>
      </c>
      <c r="BV59" s="58">
        <f t="shared" si="23"/>
        <v>0</v>
      </c>
      <c r="BW59" s="58">
        <f t="shared" si="24"/>
        <v>0</v>
      </c>
      <c r="BX59" s="58">
        <f t="shared" si="25"/>
        <v>0</v>
      </c>
      <c r="BY59" s="58">
        <f t="shared" si="26"/>
        <v>0</v>
      </c>
      <c r="BZ59" s="58">
        <f t="shared" si="27"/>
        <v>0</v>
      </c>
      <c r="CA59" s="58">
        <f t="shared" si="28"/>
        <v>0</v>
      </c>
      <c r="CB59" s="68">
        <f t="shared" si="29"/>
        <v>0</v>
      </c>
      <c r="CC59" s="58">
        <f t="shared" si="30"/>
        <v>0</v>
      </c>
      <c r="CD59" s="68">
        <f t="shared" si="31"/>
        <v>0</v>
      </c>
      <c r="CE59" s="58">
        <f t="shared" si="32"/>
        <v>0</v>
      </c>
      <c r="CF59" s="59">
        <f t="shared" si="33"/>
        <v>0</v>
      </c>
      <c r="CG59" s="59">
        <f t="shared" si="34"/>
        <v>0</v>
      </c>
    </row>
    <row r="60" spans="1:85" ht="18.75" customHeight="1" x14ac:dyDescent="0.15">
      <c r="A60" s="13">
        <v>39</v>
      </c>
      <c r="B60" s="191"/>
      <c r="C60" s="190"/>
      <c r="D60" s="190"/>
      <c r="E60" s="190"/>
      <c r="F60" s="190"/>
      <c r="G60" s="190"/>
      <c r="H60" s="190"/>
      <c r="I60" s="190"/>
      <c r="J60" s="14"/>
      <c r="K60" s="190"/>
      <c r="L60" s="190"/>
      <c r="M60" s="306"/>
      <c r="N60" s="307"/>
      <c r="O60" s="308"/>
      <c r="P60" s="309"/>
      <c r="Q60" s="69"/>
      <c r="R60" s="71"/>
      <c r="S60" s="74"/>
      <c r="T60" s="74"/>
      <c r="U60" s="71"/>
      <c r="V60" s="79"/>
      <c r="W60" s="17"/>
      <c r="X60" s="14"/>
      <c r="Y60" s="86"/>
      <c r="Z60" s="15"/>
      <c r="AA60" s="14"/>
      <c r="AB60" s="16"/>
      <c r="AC60" s="15"/>
      <c r="AD60" s="14"/>
      <c r="AE60" s="16"/>
      <c r="AF60" s="15"/>
      <c r="AG60" s="14"/>
      <c r="AH60" s="83"/>
      <c r="AI60" s="15"/>
      <c r="AJ60" s="14"/>
      <c r="AK60" s="16"/>
      <c r="AL60" s="15"/>
      <c r="AM60" s="14"/>
      <c r="AN60" s="16"/>
      <c r="AO60" s="102"/>
      <c r="AP60" s="103"/>
      <c r="AQ60" s="18">
        <f t="shared" si="35"/>
        <v>0</v>
      </c>
      <c r="AR60" s="19" t="str">
        <f t="shared" si="2"/>
        <v>OK</v>
      </c>
      <c r="AS60" s="20" t="str">
        <f t="shared" si="36"/>
        <v>-</v>
      </c>
      <c r="AT60" s="38"/>
      <c r="AU60" s="38"/>
      <c r="AV60" s="55"/>
      <c r="AW60" s="55"/>
      <c r="AX60" s="55"/>
      <c r="AY60" s="38"/>
      <c r="AZ60" s="38"/>
      <c r="BA60" s="58"/>
      <c r="BB60" s="58">
        <f t="shared" si="3"/>
        <v>0</v>
      </c>
      <c r="BC60" s="58">
        <f t="shared" si="4"/>
        <v>0</v>
      </c>
      <c r="BD60" s="58">
        <f t="shared" si="5"/>
        <v>0</v>
      </c>
      <c r="BE60" s="58">
        <f t="shared" si="6"/>
        <v>0</v>
      </c>
      <c r="BF60" s="58">
        <f t="shared" si="7"/>
        <v>0</v>
      </c>
      <c r="BG60" s="58">
        <f t="shared" si="8"/>
        <v>0</v>
      </c>
      <c r="BH60" s="58">
        <f t="shared" si="9"/>
        <v>0</v>
      </c>
      <c r="BI60" s="58">
        <f t="shared" si="10"/>
        <v>0</v>
      </c>
      <c r="BJ60" s="58">
        <f t="shared" si="11"/>
        <v>0</v>
      </c>
      <c r="BK60" s="58">
        <f t="shared" si="12"/>
        <v>0</v>
      </c>
      <c r="BL60" s="58">
        <f t="shared" si="13"/>
        <v>0</v>
      </c>
      <c r="BM60" s="58">
        <f t="shared" si="14"/>
        <v>0</v>
      </c>
      <c r="BN60" s="58">
        <f t="shared" si="15"/>
        <v>0</v>
      </c>
      <c r="BO60" s="58">
        <f t="shared" si="16"/>
        <v>0</v>
      </c>
      <c r="BP60" s="58">
        <f t="shared" si="17"/>
        <v>0</v>
      </c>
      <c r="BQ60" s="58">
        <f t="shared" si="18"/>
        <v>0</v>
      </c>
      <c r="BR60" s="58">
        <f t="shared" si="19"/>
        <v>0</v>
      </c>
      <c r="BS60" s="58">
        <f t="shared" si="20"/>
        <v>0</v>
      </c>
      <c r="BT60" s="58">
        <f t="shared" si="21"/>
        <v>0</v>
      </c>
      <c r="BU60" s="58">
        <f t="shared" si="22"/>
        <v>0</v>
      </c>
      <c r="BV60" s="58">
        <f t="shared" si="23"/>
        <v>0</v>
      </c>
      <c r="BW60" s="58">
        <f t="shared" si="24"/>
        <v>0</v>
      </c>
      <c r="BX60" s="58">
        <f t="shared" si="25"/>
        <v>0</v>
      </c>
      <c r="BY60" s="58">
        <f t="shared" si="26"/>
        <v>0</v>
      </c>
      <c r="BZ60" s="58">
        <f t="shared" si="27"/>
        <v>0</v>
      </c>
      <c r="CA60" s="58">
        <f t="shared" si="28"/>
        <v>0</v>
      </c>
      <c r="CB60" s="68">
        <f t="shared" si="29"/>
        <v>0</v>
      </c>
      <c r="CC60" s="58">
        <f t="shared" si="30"/>
        <v>0</v>
      </c>
      <c r="CD60" s="68">
        <f t="shared" si="31"/>
        <v>0</v>
      </c>
      <c r="CE60" s="58">
        <f t="shared" si="32"/>
        <v>0</v>
      </c>
      <c r="CF60" s="59">
        <f t="shared" si="33"/>
        <v>0</v>
      </c>
      <c r="CG60" s="59">
        <f t="shared" si="34"/>
        <v>0</v>
      </c>
    </row>
    <row r="61" spans="1:85" ht="18.75" customHeight="1" x14ac:dyDescent="0.15">
      <c r="A61" s="13">
        <v>40</v>
      </c>
      <c r="B61" s="191"/>
      <c r="C61" s="190"/>
      <c r="D61" s="190"/>
      <c r="E61" s="190"/>
      <c r="F61" s="190"/>
      <c r="G61" s="190"/>
      <c r="H61" s="190"/>
      <c r="I61" s="190"/>
      <c r="J61" s="14"/>
      <c r="K61" s="190"/>
      <c r="L61" s="190"/>
      <c r="M61" s="306"/>
      <c r="N61" s="307"/>
      <c r="O61" s="308"/>
      <c r="P61" s="309"/>
      <c r="Q61" s="69"/>
      <c r="R61" s="71"/>
      <c r="S61" s="74"/>
      <c r="T61" s="74"/>
      <c r="U61" s="71"/>
      <c r="V61" s="79"/>
      <c r="W61" s="17"/>
      <c r="X61" s="14"/>
      <c r="Y61" s="86"/>
      <c r="Z61" s="15"/>
      <c r="AA61" s="14"/>
      <c r="AB61" s="16"/>
      <c r="AC61" s="15"/>
      <c r="AD61" s="14"/>
      <c r="AE61" s="16"/>
      <c r="AF61" s="15"/>
      <c r="AG61" s="14"/>
      <c r="AH61" s="83"/>
      <c r="AI61" s="15"/>
      <c r="AJ61" s="14"/>
      <c r="AK61" s="16"/>
      <c r="AL61" s="15"/>
      <c r="AM61" s="14"/>
      <c r="AN61" s="16"/>
      <c r="AO61" s="102"/>
      <c r="AP61" s="103"/>
      <c r="AQ61" s="18">
        <f t="shared" si="35"/>
        <v>0</v>
      </c>
      <c r="AR61" s="19" t="str">
        <f t="shared" si="2"/>
        <v>OK</v>
      </c>
      <c r="AS61" s="20" t="str">
        <f t="shared" si="36"/>
        <v>-</v>
      </c>
      <c r="AT61" s="38"/>
      <c r="AU61" s="38"/>
      <c r="AV61" s="55"/>
      <c r="AW61" s="55"/>
      <c r="AX61" s="55"/>
      <c r="AY61" s="38"/>
      <c r="AZ61" s="38"/>
      <c r="BA61" s="58"/>
      <c r="BB61" s="58">
        <f t="shared" si="3"/>
        <v>0</v>
      </c>
      <c r="BC61" s="58">
        <f t="shared" si="4"/>
        <v>0</v>
      </c>
      <c r="BD61" s="58">
        <f t="shared" si="5"/>
        <v>0</v>
      </c>
      <c r="BE61" s="58">
        <f t="shared" si="6"/>
        <v>0</v>
      </c>
      <c r="BF61" s="58">
        <f t="shared" si="7"/>
        <v>0</v>
      </c>
      <c r="BG61" s="58">
        <f t="shared" si="8"/>
        <v>0</v>
      </c>
      <c r="BH61" s="58">
        <f t="shared" si="9"/>
        <v>0</v>
      </c>
      <c r="BI61" s="58">
        <f t="shared" si="10"/>
        <v>0</v>
      </c>
      <c r="BJ61" s="58">
        <f t="shared" si="11"/>
        <v>0</v>
      </c>
      <c r="BK61" s="58">
        <f t="shared" si="12"/>
        <v>0</v>
      </c>
      <c r="BL61" s="58">
        <f t="shared" si="13"/>
        <v>0</v>
      </c>
      <c r="BM61" s="58">
        <f t="shared" si="14"/>
        <v>0</v>
      </c>
      <c r="BN61" s="58">
        <f t="shared" si="15"/>
        <v>0</v>
      </c>
      <c r="BO61" s="58">
        <f t="shared" si="16"/>
        <v>0</v>
      </c>
      <c r="BP61" s="58">
        <f t="shared" si="17"/>
        <v>0</v>
      </c>
      <c r="BQ61" s="58">
        <f t="shared" si="18"/>
        <v>0</v>
      </c>
      <c r="BR61" s="58">
        <f t="shared" si="19"/>
        <v>0</v>
      </c>
      <c r="BS61" s="58">
        <f t="shared" si="20"/>
        <v>0</v>
      </c>
      <c r="BT61" s="58">
        <f t="shared" si="21"/>
        <v>0</v>
      </c>
      <c r="BU61" s="58">
        <f t="shared" si="22"/>
        <v>0</v>
      </c>
      <c r="BV61" s="58">
        <f t="shared" si="23"/>
        <v>0</v>
      </c>
      <c r="BW61" s="58">
        <f t="shared" si="24"/>
        <v>0</v>
      </c>
      <c r="BX61" s="58">
        <f t="shared" si="25"/>
        <v>0</v>
      </c>
      <c r="BY61" s="58">
        <f t="shared" si="26"/>
        <v>0</v>
      </c>
      <c r="BZ61" s="58">
        <f t="shared" si="27"/>
        <v>0</v>
      </c>
      <c r="CA61" s="58">
        <f t="shared" si="28"/>
        <v>0</v>
      </c>
      <c r="CB61" s="68">
        <f t="shared" si="29"/>
        <v>0</v>
      </c>
      <c r="CC61" s="58">
        <f t="shared" si="30"/>
        <v>0</v>
      </c>
      <c r="CD61" s="68">
        <f t="shared" si="31"/>
        <v>0</v>
      </c>
      <c r="CE61" s="58">
        <f t="shared" si="32"/>
        <v>0</v>
      </c>
      <c r="CF61" s="59">
        <f t="shared" si="33"/>
        <v>0</v>
      </c>
      <c r="CG61" s="59">
        <f t="shared" si="34"/>
        <v>0</v>
      </c>
    </row>
    <row r="62" spans="1:85" ht="18.75" customHeight="1" x14ac:dyDescent="0.15">
      <c r="A62" s="13">
        <v>41</v>
      </c>
      <c r="B62" s="191"/>
      <c r="C62" s="190"/>
      <c r="D62" s="190"/>
      <c r="E62" s="190"/>
      <c r="F62" s="190"/>
      <c r="G62" s="190"/>
      <c r="H62" s="190"/>
      <c r="I62" s="190"/>
      <c r="J62" s="14"/>
      <c r="K62" s="190"/>
      <c r="L62" s="190"/>
      <c r="M62" s="306"/>
      <c r="N62" s="307"/>
      <c r="O62" s="308"/>
      <c r="P62" s="309"/>
      <c r="Q62" s="69"/>
      <c r="R62" s="71"/>
      <c r="S62" s="74"/>
      <c r="T62" s="74"/>
      <c r="U62" s="71"/>
      <c r="V62" s="79"/>
      <c r="W62" s="17"/>
      <c r="X62" s="14"/>
      <c r="Y62" s="86"/>
      <c r="Z62" s="15"/>
      <c r="AA62" s="14"/>
      <c r="AB62" s="16"/>
      <c r="AC62" s="15"/>
      <c r="AD62" s="14"/>
      <c r="AE62" s="16"/>
      <c r="AF62" s="15"/>
      <c r="AG62" s="14"/>
      <c r="AH62" s="83"/>
      <c r="AI62" s="15"/>
      <c r="AJ62" s="14"/>
      <c r="AK62" s="16"/>
      <c r="AL62" s="15"/>
      <c r="AM62" s="14"/>
      <c r="AN62" s="16"/>
      <c r="AO62" s="102"/>
      <c r="AP62" s="103"/>
      <c r="AQ62" s="18">
        <f t="shared" si="35"/>
        <v>0</v>
      </c>
      <c r="AR62" s="19" t="str">
        <f t="shared" si="2"/>
        <v>OK</v>
      </c>
      <c r="AS62" s="20" t="str">
        <f t="shared" si="36"/>
        <v>-</v>
      </c>
      <c r="AT62" s="38"/>
      <c r="AU62" s="38"/>
      <c r="AV62" s="55"/>
      <c r="AW62" s="55"/>
      <c r="AX62" s="55"/>
      <c r="AY62" s="38"/>
      <c r="AZ62" s="38"/>
      <c r="BA62" s="58"/>
      <c r="BB62" s="58">
        <f t="shared" si="3"/>
        <v>0</v>
      </c>
      <c r="BC62" s="58">
        <f t="shared" si="4"/>
        <v>0</v>
      </c>
      <c r="BD62" s="58">
        <f t="shared" si="5"/>
        <v>0</v>
      </c>
      <c r="BE62" s="58">
        <f t="shared" si="6"/>
        <v>0</v>
      </c>
      <c r="BF62" s="58">
        <f t="shared" si="7"/>
        <v>0</v>
      </c>
      <c r="BG62" s="58">
        <f t="shared" si="8"/>
        <v>0</v>
      </c>
      <c r="BH62" s="58">
        <f t="shared" si="9"/>
        <v>0</v>
      </c>
      <c r="BI62" s="58">
        <f t="shared" si="10"/>
        <v>0</v>
      </c>
      <c r="BJ62" s="58">
        <f t="shared" si="11"/>
        <v>0</v>
      </c>
      <c r="BK62" s="58">
        <f t="shared" si="12"/>
        <v>0</v>
      </c>
      <c r="BL62" s="58">
        <f t="shared" si="13"/>
        <v>0</v>
      </c>
      <c r="BM62" s="58">
        <f t="shared" si="14"/>
        <v>0</v>
      </c>
      <c r="BN62" s="58">
        <f t="shared" si="15"/>
        <v>0</v>
      </c>
      <c r="BO62" s="58">
        <f t="shared" si="16"/>
        <v>0</v>
      </c>
      <c r="BP62" s="58">
        <f t="shared" si="17"/>
        <v>0</v>
      </c>
      <c r="BQ62" s="58">
        <f t="shared" si="18"/>
        <v>0</v>
      </c>
      <c r="BR62" s="58">
        <f t="shared" si="19"/>
        <v>0</v>
      </c>
      <c r="BS62" s="58">
        <f t="shared" si="20"/>
        <v>0</v>
      </c>
      <c r="BT62" s="58">
        <f t="shared" si="21"/>
        <v>0</v>
      </c>
      <c r="BU62" s="58">
        <f t="shared" si="22"/>
        <v>0</v>
      </c>
      <c r="BV62" s="58">
        <f t="shared" si="23"/>
        <v>0</v>
      </c>
      <c r="BW62" s="58">
        <f t="shared" si="24"/>
        <v>0</v>
      </c>
      <c r="BX62" s="58">
        <f t="shared" si="25"/>
        <v>0</v>
      </c>
      <c r="BY62" s="58">
        <f t="shared" si="26"/>
        <v>0</v>
      </c>
      <c r="BZ62" s="58">
        <f t="shared" si="27"/>
        <v>0</v>
      </c>
      <c r="CA62" s="58">
        <f t="shared" si="28"/>
        <v>0</v>
      </c>
      <c r="CB62" s="68">
        <f t="shared" si="29"/>
        <v>0</v>
      </c>
      <c r="CC62" s="58">
        <f t="shared" si="30"/>
        <v>0</v>
      </c>
      <c r="CD62" s="68">
        <f t="shared" si="31"/>
        <v>0</v>
      </c>
      <c r="CE62" s="58">
        <f t="shared" si="32"/>
        <v>0</v>
      </c>
      <c r="CF62" s="59">
        <f t="shared" si="33"/>
        <v>0</v>
      </c>
      <c r="CG62" s="59">
        <f t="shared" si="34"/>
        <v>0</v>
      </c>
    </row>
    <row r="63" spans="1:85" ht="18.75" customHeight="1" x14ac:dyDescent="0.15">
      <c r="A63" s="13">
        <v>42</v>
      </c>
      <c r="B63" s="191"/>
      <c r="C63" s="190"/>
      <c r="D63" s="190"/>
      <c r="E63" s="190"/>
      <c r="F63" s="190"/>
      <c r="G63" s="190"/>
      <c r="H63" s="190"/>
      <c r="I63" s="190"/>
      <c r="J63" s="14"/>
      <c r="K63" s="190"/>
      <c r="L63" s="190"/>
      <c r="M63" s="306"/>
      <c r="N63" s="307"/>
      <c r="O63" s="308"/>
      <c r="P63" s="309"/>
      <c r="Q63" s="69"/>
      <c r="R63" s="71"/>
      <c r="S63" s="74"/>
      <c r="T63" s="74"/>
      <c r="U63" s="71"/>
      <c r="V63" s="79"/>
      <c r="W63" s="17"/>
      <c r="X63" s="14"/>
      <c r="Y63" s="86"/>
      <c r="Z63" s="15"/>
      <c r="AA63" s="14"/>
      <c r="AB63" s="16"/>
      <c r="AC63" s="15"/>
      <c r="AD63" s="14"/>
      <c r="AE63" s="16"/>
      <c r="AF63" s="15"/>
      <c r="AG63" s="14"/>
      <c r="AH63" s="83"/>
      <c r="AI63" s="15"/>
      <c r="AJ63" s="14"/>
      <c r="AK63" s="16"/>
      <c r="AL63" s="15"/>
      <c r="AM63" s="14"/>
      <c r="AN63" s="16"/>
      <c r="AO63" s="102"/>
      <c r="AP63" s="103"/>
      <c r="AQ63" s="18">
        <f t="shared" si="35"/>
        <v>0</v>
      </c>
      <c r="AR63" s="19" t="str">
        <f t="shared" si="2"/>
        <v>OK</v>
      </c>
      <c r="AS63" s="20" t="str">
        <f t="shared" si="36"/>
        <v>-</v>
      </c>
      <c r="AT63" s="38"/>
      <c r="AU63" s="38"/>
      <c r="AV63" s="55"/>
      <c r="AW63" s="55"/>
      <c r="AX63" s="55"/>
      <c r="AY63" s="38"/>
      <c r="AZ63" s="38"/>
      <c r="BA63" s="58"/>
      <c r="BB63" s="58">
        <f t="shared" si="3"/>
        <v>0</v>
      </c>
      <c r="BC63" s="58">
        <f t="shared" si="4"/>
        <v>0</v>
      </c>
      <c r="BD63" s="58">
        <f t="shared" si="5"/>
        <v>0</v>
      </c>
      <c r="BE63" s="58">
        <f t="shared" si="6"/>
        <v>0</v>
      </c>
      <c r="BF63" s="58">
        <f t="shared" si="7"/>
        <v>0</v>
      </c>
      <c r="BG63" s="58">
        <f t="shared" si="8"/>
        <v>0</v>
      </c>
      <c r="BH63" s="58">
        <f t="shared" si="9"/>
        <v>0</v>
      </c>
      <c r="BI63" s="58">
        <f t="shared" si="10"/>
        <v>0</v>
      </c>
      <c r="BJ63" s="58">
        <f t="shared" si="11"/>
        <v>0</v>
      </c>
      <c r="BK63" s="58">
        <f t="shared" si="12"/>
        <v>0</v>
      </c>
      <c r="BL63" s="58">
        <f t="shared" si="13"/>
        <v>0</v>
      </c>
      <c r="BM63" s="58">
        <f t="shared" si="14"/>
        <v>0</v>
      </c>
      <c r="BN63" s="58">
        <f t="shared" si="15"/>
        <v>0</v>
      </c>
      <c r="BO63" s="58">
        <f t="shared" si="16"/>
        <v>0</v>
      </c>
      <c r="BP63" s="58">
        <f t="shared" si="17"/>
        <v>0</v>
      </c>
      <c r="BQ63" s="58">
        <f t="shared" si="18"/>
        <v>0</v>
      </c>
      <c r="BR63" s="58">
        <f t="shared" si="19"/>
        <v>0</v>
      </c>
      <c r="BS63" s="58">
        <f t="shared" si="20"/>
        <v>0</v>
      </c>
      <c r="BT63" s="58">
        <f t="shared" si="21"/>
        <v>0</v>
      </c>
      <c r="BU63" s="58">
        <f t="shared" si="22"/>
        <v>0</v>
      </c>
      <c r="BV63" s="58">
        <f t="shared" si="23"/>
        <v>0</v>
      </c>
      <c r="BW63" s="58">
        <f t="shared" si="24"/>
        <v>0</v>
      </c>
      <c r="BX63" s="58">
        <f t="shared" si="25"/>
        <v>0</v>
      </c>
      <c r="BY63" s="58">
        <f t="shared" si="26"/>
        <v>0</v>
      </c>
      <c r="BZ63" s="58">
        <f t="shared" si="27"/>
        <v>0</v>
      </c>
      <c r="CA63" s="58">
        <f t="shared" si="28"/>
        <v>0</v>
      </c>
      <c r="CB63" s="68">
        <f t="shared" si="29"/>
        <v>0</v>
      </c>
      <c r="CC63" s="58">
        <f t="shared" si="30"/>
        <v>0</v>
      </c>
      <c r="CD63" s="68">
        <f t="shared" si="31"/>
        <v>0</v>
      </c>
      <c r="CE63" s="58">
        <f t="shared" si="32"/>
        <v>0</v>
      </c>
      <c r="CF63" s="59">
        <f t="shared" si="33"/>
        <v>0</v>
      </c>
      <c r="CG63" s="59">
        <f t="shared" si="34"/>
        <v>0</v>
      </c>
    </row>
    <row r="64" spans="1:85" ht="18.75" customHeight="1" x14ac:dyDescent="0.15">
      <c r="A64" s="13">
        <v>43</v>
      </c>
      <c r="B64" s="191"/>
      <c r="C64" s="190"/>
      <c r="D64" s="190"/>
      <c r="E64" s="190"/>
      <c r="F64" s="190"/>
      <c r="G64" s="190"/>
      <c r="H64" s="190"/>
      <c r="I64" s="190"/>
      <c r="J64" s="14"/>
      <c r="K64" s="190"/>
      <c r="L64" s="190"/>
      <c r="M64" s="306"/>
      <c r="N64" s="307"/>
      <c r="O64" s="308"/>
      <c r="P64" s="309"/>
      <c r="Q64" s="69"/>
      <c r="R64" s="71"/>
      <c r="S64" s="74"/>
      <c r="T64" s="74"/>
      <c r="U64" s="71"/>
      <c r="V64" s="79"/>
      <c r="W64" s="17"/>
      <c r="X64" s="14"/>
      <c r="Y64" s="86"/>
      <c r="Z64" s="15"/>
      <c r="AA64" s="14"/>
      <c r="AB64" s="16"/>
      <c r="AC64" s="15"/>
      <c r="AD64" s="14"/>
      <c r="AE64" s="16"/>
      <c r="AF64" s="15"/>
      <c r="AG64" s="14"/>
      <c r="AH64" s="83"/>
      <c r="AI64" s="15"/>
      <c r="AJ64" s="14"/>
      <c r="AK64" s="16"/>
      <c r="AL64" s="15"/>
      <c r="AM64" s="14"/>
      <c r="AN64" s="16"/>
      <c r="AO64" s="102"/>
      <c r="AP64" s="103"/>
      <c r="AQ64" s="18">
        <f t="shared" si="35"/>
        <v>0</v>
      </c>
      <c r="AR64" s="19" t="str">
        <f t="shared" si="2"/>
        <v>OK</v>
      </c>
      <c r="AS64" s="20" t="str">
        <f t="shared" si="36"/>
        <v>-</v>
      </c>
      <c r="AT64" s="38"/>
      <c r="AU64" s="38"/>
      <c r="AV64" s="55"/>
      <c r="AW64" s="55"/>
      <c r="AX64" s="55"/>
      <c r="AY64" s="38"/>
      <c r="AZ64" s="38"/>
      <c r="BA64" s="58"/>
      <c r="BB64" s="58">
        <f t="shared" si="3"/>
        <v>0</v>
      </c>
      <c r="BC64" s="58">
        <f t="shared" si="4"/>
        <v>0</v>
      </c>
      <c r="BD64" s="58">
        <f t="shared" si="5"/>
        <v>0</v>
      </c>
      <c r="BE64" s="58">
        <f t="shared" si="6"/>
        <v>0</v>
      </c>
      <c r="BF64" s="58">
        <f t="shared" si="7"/>
        <v>0</v>
      </c>
      <c r="BG64" s="58">
        <f t="shared" si="8"/>
        <v>0</v>
      </c>
      <c r="BH64" s="58">
        <f t="shared" si="9"/>
        <v>0</v>
      </c>
      <c r="BI64" s="58">
        <f t="shared" si="10"/>
        <v>0</v>
      </c>
      <c r="BJ64" s="58">
        <f t="shared" si="11"/>
        <v>0</v>
      </c>
      <c r="BK64" s="58">
        <f t="shared" si="12"/>
        <v>0</v>
      </c>
      <c r="BL64" s="58">
        <f t="shared" si="13"/>
        <v>0</v>
      </c>
      <c r="BM64" s="58">
        <f t="shared" si="14"/>
        <v>0</v>
      </c>
      <c r="BN64" s="58">
        <f t="shared" si="15"/>
        <v>0</v>
      </c>
      <c r="BO64" s="58">
        <f t="shared" si="16"/>
        <v>0</v>
      </c>
      <c r="BP64" s="58">
        <f t="shared" si="17"/>
        <v>0</v>
      </c>
      <c r="BQ64" s="58">
        <f t="shared" si="18"/>
        <v>0</v>
      </c>
      <c r="BR64" s="58">
        <f t="shared" si="19"/>
        <v>0</v>
      </c>
      <c r="BS64" s="58">
        <f t="shared" si="20"/>
        <v>0</v>
      </c>
      <c r="BT64" s="58">
        <f t="shared" si="21"/>
        <v>0</v>
      </c>
      <c r="BU64" s="58">
        <f t="shared" si="22"/>
        <v>0</v>
      </c>
      <c r="BV64" s="58">
        <f t="shared" si="23"/>
        <v>0</v>
      </c>
      <c r="BW64" s="58">
        <f t="shared" si="24"/>
        <v>0</v>
      </c>
      <c r="BX64" s="58">
        <f t="shared" si="25"/>
        <v>0</v>
      </c>
      <c r="BY64" s="58">
        <f t="shared" si="26"/>
        <v>0</v>
      </c>
      <c r="BZ64" s="58">
        <f t="shared" si="27"/>
        <v>0</v>
      </c>
      <c r="CA64" s="58">
        <f t="shared" si="28"/>
        <v>0</v>
      </c>
      <c r="CB64" s="68">
        <f t="shared" si="29"/>
        <v>0</v>
      </c>
      <c r="CC64" s="58">
        <f t="shared" si="30"/>
        <v>0</v>
      </c>
      <c r="CD64" s="68">
        <f t="shared" si="31"/>
        <v>0</v>
      </c>
      <c r="CE64" s="58">
        <f t="shared" si="32"/>
        <v>0</v>
      </c>
      <c r="CF64" s="59">
        <f t="shared" si="33"/>
        <v>0</v>
      </c>
      <c r="CG64" s="59">
        <f t="shared" si="34"/>
        <v>0</v>
      </c>
    </row>
    <row r="65" spans="1:85" ht="18.75" customHeight="1" x14ac:dyDescent="0.15">
      <c r="A65" s="13">
        <v>44</v>
      </c>
      <c r="B65" s="191"/>
      <c r="C65" s="190"/>
      <c r="D65" s="190"/>
      <c r="E65" s="190"/>
      <c r="F65" s="190"/>
      <c r="G65" s="190"/>
      <c r="H65" s="190"/>
      <c r="I65" s="190"/>
      <c r="J65" s="14"/>
      <c r="K65" s="190"/>
      <c r="L65" s="190"/>
      <c r="M65" s="306"/>
      <c r="N65" s="307"/>
      <c r="O65" s="308"/>
      <c r="P65" s="309"/>
      <c r="Q65" s="69"/>
      <c r="R65" s="71"/>
      <c r="S65" s="74"/>
      <c r="T65" s="74"/>
      <c r="U65" s="71"/>
      <c r="V65" s="79"/>
      <c r="W65" s="17"/>
      <c r="X65" s="14"/>
      <c r="Y65" s="86"/>
      <c r="Z65" s="15"/>
      <c r="AA65" s="14"/>
      <c r="AB65" s="16"/>
      <c r="AC65" s="15"/>
      <c r="AD65" s="14"/>
      <c r="AE65" s="16"/>
      <c r="AF65" s="15"/>
      <c r="AG65" s="14"/>
      <c r="AH65" s="83"/>
      <c r="AI65" s="15"/>
      <c r="AJ65" s="14"/>
      <c r="AK65" s="16"/>
      <c r="AL65" s="15"/>
      <c r="AM65" s="14"/>
      <c r="AN65" s="16"/>
      <c r="AO65" s="102"/>
      <c r="AP65" s="103"/>
      <c r="AQ65" s="18">
        <f t="shared" si="35"/>
        <v>0</v>
      </c>
      <c r="AR65" s="19" t="str">
        <f t="shared" si="2"/>
        <v>OK</v>
      </c>
      <c r="AS65" s="20" t="str">
        <f t="shared" si="36"/>
        <v>-</v>
      </c>
      <c r="AT65" s="38"/>
      <c r="AU65" s="38"/>
      <c r="AV65" s="55"/>
      <c r="AW65" s="55"/>
      <c r="AX65" s="55"/>
      <c r="AY65" s="38"/>
      <c r="AZ65" s="38"/>
      <c r="BA65" s="58"/>
      <c r="BB65" s="58">
        <f t="shared" si="3"/>
        <v>0</v>
      </c>
      <c r="BC65" s="58">
        <f t="shared" si="4"/>
        <v>0</v>
      </c>
      <c r="BD65" s="58">
        <f t="shared" si="5"/>
        <v>0</v>
      </c>
      <c r="BE65" s="58">
        <f t="shared" si="6"/>
        <v>0</v>
      </c>
      <c r="BF65" s="58">
        <f t="shared" si="7"/>
        <v>0</v>
      </c>
      <c r="BG65" s="58">
        <f t="shared" si="8"/>
        <v>0</v>
      </c>
      <c r="BH65" s="58">
        <f t="shared" si="9"/>
        <v>0</v>
      </c>
      <c r="BI65" s="58">
        <f t="shared" si="10"/>
        <v>0</v>
      </c>
      <c r="BJ65" s="58">
        <f t="shared" si="11"/>
        <v>0</v>
      </c>
      <c r="BK65" s="58">
        <f t="shared" si="12"/>
        <v>0</v>
      </c>
      <c r="BL65" s="58">
        <f t="shared" si="13"/>
        <v>0</v>
      </c>
      <c r="BM65" s="58">
        <f t="shared" si="14"/>
        <v>0</v>
      </c>
      <c r="BN65" s="58">
        <f t="shared" si="15"/>
        <v>0</v>
      </c>
      <c r="BO65" s="58">
        <f t="shared" si="16"/>
        <v>0</v>
      </c>
      <c r="BP65" s="58">
        <f t="shared" si="17"/>
        <v>0</v>
      </c>
      <c r="BQ65" s="58">
        <f t="shared" si="18"/>
        <v>0</v>
      </c>
      <c r="BR65" s="58">
        <f t="shared" si="19"/>
        <v>0</v>
      </c>
      <c r="BS65" s="58">
        <f t="shared" si="20"/>
        <v>0</v>
      </c>
      <c r="BT65" s="58">
        <f t="shared" si="21"/>
        <v>0</v>
      </c>
      <c r="BU65" s="58">
        <f t="shared" si="22"/>
        <v>0</v>
      </c>
      <c r="BV65" s="58">
        <f t="shared" si="23"/>
        <v>0</v>
      </c>
      <c r="BW65" s="58">
        <f t="shared" si="24"/>
        <v>0</v>
      </c>
      <c r="BX65" s="58">
        <f t="shared" si="25"/>
        <v>0</v>
      </c>
      <c r="BY65" s="58">
        <f t="shared" si="26"/>
        <v>0</v>
      </c>
      <c r="BZ65" s="58">
        <f t="shared" si="27"/>
        <v>0</v>
      </c>
      <c r="CA65" s="58">
        <f t="shared" si="28"/>
        <v>0</v>
      </c>
      <c r="CB65" s="68">
        <f t="shared" si="29"/>
        <v>0</v>
      </c>
      <c r="CC65" s="58">
        <f t="shared" si="30"/>
        <v>0</v>
      </c>
      <c r="CD65" s="68">
        <f t="shared" si="31"/>
        <v>0</v>
      </c>
      <c r="CE65" s="58">
        <f t="shared" si="32"/>
        <v>0</v>
      </c>
      <c r="CF65" s="59">
        <f t="shared" si="33"/>
        <v>0</v>
      </c>
      <c r="CG65" s="59">
        <f t="shared" si="34"/>
        <v>0</v>
      </c>
    </row>
    <row r="66" spans="1:85" ht="18.75" customHeight="1" x14ac:dyDescent="0.15">
      <c r="A66" s="13">
        <v>45</v>
      </c>
      <c r="B66" s="191"/>
      <c r="C66" s="190"/>
      <c r="D66" s="190"/>
      <c r="E66" s="190"/>
      <c r="F66" s="190"/>
      <c r="G66" s="190"/>
      <c r="H66" s="190"/>
      <c r="I66" s="190"/>
      <c r="J66" s="14"/>
      <c r="K66" s="190"/>
      <c r="L66" s="190"/>
      <c r="M66" s="306"/>
      <c r="N66" s="307"/>
      <c r="O66" s="308"/>
      <c r="P66" s="309"/>
      <c r="Q66" s="69"/>
      <c r="R66" s="71"/>
      <c r="S66" s="74"/>
      <c r="T66" s="74"/>
      <c r="U66" s="71"/>
      <c r="V66" s="79"/>
      <c r="W66" s="17"/>
      <c r="X66" s="14"/>
      <c r="Y66" s="86"/>
      <c r="Z66" s="15"/>
      <c r="AA66" s="14"/>
      <c r="AB66" s="16"/>
      <c r="AC66" s="15"/>
      <c r="AD66" s="14"/>
      <c r="AE66" s="16"/>
      <c r="AF66" s="15"/>
      <c r="AG66" s="14"/>
      <c r="AH66" s="83"/>
      <c r="AI66" s="15"/>
      <c r="AJ66" s="14"/>
      <c r="AK66" s="16"/>
      <c r="AL66" s="15"/>
      <c r="AM66" s="14"/>
      <c r="AN66" s="16"/>
      <c r="AO66" s="102"/>
      <c r="AP66" s="103"/>
      <c r="AQ66" s="18">
        <f t="shared" si="35"/>
        <v>0</v>
      </c>
      <c r="AR66" s="19" t="str">
        <f t="shared" si="2"/>
        <v>OK</v>
      </c>
      <c r="AS66" s="20" t="str">
        <f t="shared" si="36"/>
        <v>-</v>
      </c>
      <c r="AT66" s="38"/>
      <c r="AU66" s="38"/>
      <c r="AV66" s="55"/>
      <c r="AW66" s="55"/>
      <c r="AX66" s="55"/>
      <c r="AY66" s="38"/>
      <c r="AZ66" s="38"/>
      <c r="BA66" s="58"/>
      <c r="BB66" s="58">
        <f t="shared" si="3"/>
        <v>0</v>
      </c>
      <c r="BC66" s="58">
        <f t="shared" si="4"/>
        <v>0</v>
      </c>
      <c r="BD66" s="58">
        <f t="shared" si="5"/>
        <v>0</v>
      </c>
      <c r="BE66" s="58">
        <f t="shared" si="6"/>
        <v>0</v>
      </c>
      <c r="BF66" s="58">
        <f t="shared" si="7"/>
        <v>0</v>
      </c>
      <c r="BG66" s="58">
        <f t="shared" si="8"/>
        <v>0</v>
      </c>
      <c r="BH66" s="58">
        <f t="shared" si="9"/>
        <v>0</v>
      </c>
      <c r="BI66" s="58">
        <f t="shared" si="10"/>
        <v>0</v>
      </c>
      <c r="BJ66" s="58">
        <f t="shared" si="11"/>
        <v>0</v>
      </c>
      <c r="BK66" s="58">
        <f t="shared" si="12"/>
        <v>0</v>
      </c>
      <c r="BL66" s="58">
        <f t="shared" si="13"/>
        <v>0</v>
      </c>
      <c r="BM66" s="58">
        <f t="shared" si="14"/>
        <v>0</v>
      </c>
      <c r="BN66" s="58">
        <f t="shared" si="15"/>
        <v>0</v>
      </c>
      <c r="BO66" s="58">
        <f t="shared" si="16"/>
        <v>0</v>
      </c>
      <c r="BP66" s="58">
        <f t="shared" si="17"/>
        <v>0</v>
      </c>
      <c r="BQ66" s="58">
        <f t="shared" si="18"/>
        <v>0</v>
      </c>
      <c r="BR66" s="58">
        <f t="shared" si="19"/>
        <v>0</v>
      </c>
      <c r="BS66" s="58">
        <f t="shared" si="20"/>
        <v>0</v>
      </c>
      <c r="BT66" s="58">
        <f t="shared" si="21"/>
        <v>0</v>
      </c>
      <c r="BU66" s="58">
        <f t="shared" si="22"/>
        <v>0</v>
      </c>
      <c r="BV66" s="58">
        <f t="shared" si="23"/>
        <v>0</v>
      </c>
      <c r="BW66" s="58">
        <f t="shared" si="24"/>
        <v>0</v>
      </c>
      <c r="BX66" s="58">
        <f t="shared" si="25"/>
        <v>0</v>
      </c>
      <c r="BY66" s="58">
        <f t="shared" si="26"/>
        <v>0</v>
      </c>
      <c r="BZ66" s="58">
        <f t="shared" si="27"/>
        <v>0</v>
      </c>
      <c r="CA66" s="58">
        <f t="shared" si="28"/>
        <v>0</v>
      </c>
      <c r="CB66" s="68">
        <f t="shared" si="29"/>
        <v>0</v>
      </c>
      <c r="CC66" s="58">
        <f t="shared" si="30"/>
        <v>0</v>
      </c>
      <c r="CD66" s="68">
        <f t="shared" si="31"/>
        <v>0</v>
      </c>
      <c r="CE66" s="58">
        <f t="shared" si="32"/>
        <v>0</v>
      </c>
      <c r="CF66" s="59">
        <f t="shared" si="33"/>
        <v>0</v>
      </c>
      <c r="CG66" s="59">
        <f t="shared" si="34"/>
        <v>0</v>
      </c>
    </row>
    <row r="67" spans="1:85" ht="18.75" customHeight="1" x14ac:dyDescent="0.15">
      <c r="A67" s="13">
        <v>46</v>
      </c>
      <c r="B67" s="191"/>
      <c r="C67" s="190"/>
      <c r="D67" s="190"/>
      <c r="E67" s="190"/>
      <c r="F67" s="190"/>
      <c r="G67" s="190"/>
      <c r="H67" s="190"/>
      <c r="I67" s="190"/>
      <c r="J67" s="14"/>
      <c r="K67" s="190"/>
      <c r="L67" s="190"/>
      <c r="M67" s="306"/>
      <c r="N67" s="307"/>
      <c r="O67" s="308"/>
      <c r="P67" s="309"/>
      <c r="Q67" s="69"/>
      <c r="R67" s="71"/>
      <c r="S67" s="74"/>
      <c r="T67" s="74"/>
      <c r="U67" s="71"/>
      <c r="V67" s="79"/>
      <c r="W67" s="17"/>
      <c r="X67" s="14"/>
      <c r="Y67" s="86"/>
      <c r="Z67" s="15"/>
      <c r="AA67" s="14"/>
      <c r="AB67" s="16"/>
      <c r="AC67" s="15"/>
      <c r="AD67" s="14"/>
      <c r="AE67" s="16"/>
      <c r="AF67" s="15"/>
      <c r="AG67" s="14"/>
      <c r="AH67" s="83"/>
      <c r="AI67" s="15"/>
      <c r="AJ67" s="14"/>
      <c r="AK67" s="16"/>
      <c r="AL67" s="15"/>
      <c r="AM67" s="14"/>
      <c r="AN67" s="16"/>
      <c r="AO67" s="102"/>
      <c r="AP67" s="103"/>
      <c r="AQ67" s="18">
        <f t="shared" si="35"/>
        <v>0</v>
      </c>
      <c r="AR67" s="19" t="str">
        <f t="shared" si="2"/>
        <v>OK</v>
      </c>
      <c r="AS67" s="20" t="str">
        <f t="shared" si="36"/>
        <v>-</v>
      </c>
      <c r="AT67" s="38"/>
      <c r="AU67" s="38"/>
      <c r="AV67" s="55"/>
      <c r="AW67" s="55"/>
      <c r="AX67" s="55"/>
      <c r="AY67" s="38"/>
      <c r="AZ67" s="38"/>
      <c r="BA67" s="58"/>
      <c r="BB67" s="58">
        <f t="shared" si="3"/>
        <v>0</v>
      </c>
      <c r="BC67" s="58">
        <f t="shared" si="4"/>
        <v>0</v>
      </c>
      <c r="BD67" s="58">
        <f t="shared" si="5"/>
        <v>0</v>
      </c>
      <c r="BE67" s="58">
        <f t="shared" si="6"/>
        <v>0</v>
      </c>
      <c r="BF67" s="58">
        <f t="shared" si="7"/>
        <v>0</v>
      </c>
      <c r="BG67" s="58">
        <f t="shared" si="8"/>
        <v>0</v>
      </c>
      <c r="BH67" s="58">
        <f t="shared" si="9"/>
        <v>0</v>
      </c>
      <c r="BI67" s="58">
        <f t="shared" si="10"/>
        <v>0</v>
      </c>
      <c r="BJ67" s="58">
        <f t="shared" si="11"/>
        <v>0</v>
      </c>
      <c r="BK67" s="58">
        <f t="shared" si="12"/>
        <v>0</v>
      </c>
      <c r="BL67" s="58">
        <f t="shared" si="13"/>
        <v>0</v>
      </c>
      <c r="BM67" s="58">
        <f t="shared" si="14"/>
        <v>0</v>
      </c>
      <c r="BN67" s="58">
        <f t="shared" si="15"/>
        <v>0</v>
      </c>
      <c r="BO67" s="58">
        <f t="shared" si="16"/>
        <v>0</v>
      </c>
      <c r="BP67" s="58">
        <f t="shared" si="17"/>
        <v>0</v>
      </c>
      <c r="BQ67" s="58">
        <f t="shared" si="18"/>
        <v>0</v>
      </c>
      <c r="BR67" s="58">
        <f t="shared" si="19"/>
        <v>0</v>
      </c>
      <c r="BS67" s="58">
        <f t="shared" si="20"/>
        <v>0</v>
      </c>
      <c r="BT67" s="58">
        <f t="shared" si="21"/>
        <v>0</v>
      </c>
      <c r="BU67" s="58">
        <f t="shared" si="22"/>
        <v>0</v>
      </c>
      <c r="BV67" s="58">
        <f t="shared" si="23"/>
        <v>0</v>
      </c>
      <c r="BW67" s="58">
        <f t="shared" si="24"/>
        <v>0</v>
      </c>
      <c r="BX67" s="58">
        <f t="shared" si="25"/>
        <v>0</v>
      </c>
      <c r="BY67" s="58">
        <f t="shared" si="26"/>
        <v>0</v>
      </c>
      <c r="BZ67" s="58">
        <f t="shared" si="27"/>
        <v>0</v>
      </c>
      <c r="CA67" s="58">
        <f t="shared" si="28"/>
        <v>0</v>
      </c>
      <c r="CB67" s="68">
        <f t="shared" si="29"/>
        <v>0</v>
      </c>
      <c r="CC67" s="58">
        <f t="shared" si="30"/>
        <v>0</v>
      </c>
      <c r="CD67" s="68">
        <f t="shared" si="31"/>
        <v>0</v>
      </c>
      <c r="CE67" s="58">
        <f t="shared" si="32"/>
        <v>0</v>
      </c>
      <c r="CF67" s="59">
        <f t="shared" si="33"/>
        <v>0</v>
      </c>
      <c r="CG67" s="59">
        <f t="shared" si="34"/>
        <v>0</v>
      </c>
    </row>
    <row r="68" spans="1:85" ht="18.75" customHeight="1" x14ac:dyDescent="0.15">
      <c r="A68" s="13">
        <v>47</v>
      </c>
      <c r="B68" s="191"/>
      <c r="C68" s="190"/>
      <c r="D68" s="190"/>
      <c r="E68" s="190"/>
      <c r="F68" s="190"/>
      <c r="G68" s="190"/>
      <c r="H68" s="190"/>
      <c r="I68" s="190"/>
      <c r="J68" s="14"/>
      <c r="K68" s="190"/>
      <c r="L68" s="190"/>
      <c r="M68" s="306"/>
      <c r="N68" s="307"/>
      <c r="O68" s="308"/>
      <c r="P68" s="309"/>
      <c r="Q68" s="69"/>
      <c r="R68" s="71"/>
      <c r="S68" s="74"/>
      <c r="T68" s="74"/>
      <c r="U68" s="71"/>
      <c r="V68" s="79"/>
      <c r="W68" s="17"/>
      <c r="X68" s="14"/>
      <c r="Y68" s="86"/>
      <c r="Z68" s="15"/>
      <c r="AA68" s="14"/>
      <c r="AB68" s="16"/>
      <c r="AC68" s="15"/>
      <c r="AD68" s="14"/>
      <c r="AE68" s="16"/>
      <c r="AF68" s="15"/>
      <c r="AG68" s="14"/>
      <c r="AH68" s="83"/>
      <c r="AI68" s="15"/>
      <c r="AJ68" s="14"/>
      <c r="AK68" s="16"/>
      <c r="AL68" s="15"/>
      <c r="AM68" s="14"/>
      <c r="AN68" s="16"/>
      <c r="AO68" s="102"/>
      <c r="AP68" s="103"/>
      <c r="AQ68" s="18">
        <f t="shared" si="35"/>
        <v>0</v>
      </c>
      <c r="AR68" s="19" t="str">
        <f t="shared" si="2"/>
        <v>OK</v>
      </c>
      <c r="AS68" s="20" t="str">
        <f t="shared" si="36"/>
        <v>-</v>
      </c>
      <c r="AT68" s="38"/>
      <c r="AU68" s="38"/>
      <c r="AV68" s="55"/>
      <c r="AW68" s="55"/>
      <c r="AX68" s="55"/>
      <c r="AY68" s="38"/>
      <c r="AZ68" s="38"/>
      <c r="BA68" s="58"/>
      <c r="BB68" s="58">
        <f t="shared" si="3"/>
        <v>0</v>
      </c>
      <c r="BC68" s="58">
        <f t="shared" si="4"/>
        <v>0</v>
      </c>
      <c r="BD68" s="58">
        <f t="shared" si="5"/>
        <v>0</v>
      </c>
      <c r="BE68" s="58">
        <f t="shared" si="6"/>
        <v>0</v>
      </c>
      <c r="BF68" s="58">
        <f t="shared" si="7"/>
        <v>0</v>
      </c>
      <c r="BG68" s="58">
        <f t="shared" si="8"/>
        <v>0</v>
      </c>
      <c r="BH68" s="58">
        <f t="shared" si="9"/>
        <v>0</v>
      </c>
      <c r="BI68" s="58">
        <f t="shared" si="10"/>
        <v>0</v>
      </c>
      <c r="BJ68" s="58">
        <f t="shared" si="11"/>
        <v>0</v>
      </c>
      <c r="BK68" s="58">
        <f t="shared" si="12"/>
        <v>0</v>
      </c>
      <c r="BL68" s="58">
        <f t="shared" si="13"/>
        <v>0</v>
      </c>
      <c r="BM68" s="58">
        <f t="shared" si="14"/>
        <v>0</v>
      </c>
      <c r="BN68" s="58">
        <f t="shared" si="15"/>
        <v>0</v>
      </c>
      <c r="BO68" s="58">
        <f t="shared" si="16"/>
        <v>0</v>
      </c>
      <c r="BP68" s="58">
        <f t="shared" si="17"/>
        <v>0</v>
      </c>
      <c r="BQ68" s="58">
        <f t="shared" si="18"/>
        <v>0</v>
      </c>
      <c r="BR68" s="58">
        <f t="shared" si="19"/>
        <v>0</v>
      </c>
      <c r="BS68" s="58">
        <f t="shared" si="20"/>
        <v>0</v>
      </c>
      <c r="BT68" s="58">
        <f t="shared" si="21"/>
        <v>0</v>
      </c>
      <c r="BU68" s="58">
        <f t="shared" si="22"/>
        <v>0</v>
      </c>
      <c r="BV68" s="58">
        <f t="shared" si="23"/>
        <v>0</v>
      </c>
      <c r="BW68" s="58">
        <f t="shared" si="24"/>
        <v>0</v>
      </c>
      <c r="BX68" s="58">
        <f t="shared" si="25"/>
        <v>0</v>
      </c>
      <c r="BY68" s="58">
        <f t="shared" si="26"/>
        <v>0</v>
      </c>
      <c r="BZ68" s="58">
        <f t="shared" si="27"/>
        <v>0</v>
      </c>
      <c r="CA68" s="58">
        <f t="shared" si="28"/>
        <v>0</v>
      </c>
      <c r="CB68" s="68">
        <f t="shared" si="29"/>
        <v>0</v>
      </c>
      <c r="CC68" s="58">
        <f t="shared" si="30"/>
        <v>0</v>
      </c>
      <c r="CD68" s="68">
        <f t="shared" si="31"/>
        <v>0</v>
      </c>
      <c r="CE68" s="58">
        <f t="shared" si="32"/>
        <v>0</v>
      </c>
      <c r="CF68" s="59">
        <f t="shared" si="33"/>
        <v>0</v>
      </c>
      <c r="CG68" s="59">
        <f t="shared" si="34"/>
        <v>0</v>
      </c>
    </row>
    <row r="69" spans="1:85" ht="18.75" customHeight="1" x14ac:dyDescent="0.15">
      <c r="A69" s="13">
        <v>48</v>
      </c>
      <c r="B69" s="191"/>
      <c r="C69" s="190"/>
      <c r="D69" s="190"/>
      <c r="E69" s="190"/>
      <c r="F69" s="190"/>
      <c r="G69" s="190"/>
      <c r="H69" s="190"/>
      <c r="I69" s="190"/>
      <c r="J69" s="14"/>
      <c r="K69" s="190"/>
      <c r="L69" s="190"/>
      <c r="M69" s="306"/>
      <c r="N69" s="307"/>
      <c r="O69" s="308"/>
      <c r="P69" s="309"/>
      <c r="Q69" s="69"/>
      <c r="R69" s="71"/>
      <c r="S69" s="74"/>
      <c r="T69" s="74"/>
      <c r="U69" s="71"/>
      <c r="V69" s="79"/>
      <c r="W69" s="17"/>
      <c r="X69" s="14"/>
      <c r="Y69" s="86"/>
      <c r="Z69" s="15"/>
      <c r="AA69" s="14"/>
      <c r="AB69" s="16"/>
      <c r="AC69" s="15"/>
      <c r="AD69" s="14"/>
      <c r="AE69" s="16"/>
      <c r="AF69" s="15"/>
      <c r="AG69" s="14"/>
      <c r="AH69" s="83"/>
      <c r="AI69" s="15"/>
      <c r="AJ69" s="14"/>
      <c r="AK69" s="16"/>
      <c r="AL69" s="15"/>
      <c r="AM69" s="14"/>
      <c r="AN69" s="16"/>
      <c r="AO69" s="102"/>
      <c r="AP69" s="103"/>
      <c r="AQ69" s="18">
        <f t="shared" si="35"/>
        <v>0</v>
      </c>
      <c r="AR69" s="19" t="str">
        <f t="shared" si="2"/>
        <v>OK</v>
      </c>
      <c r="AS69" s="20" t="str">
        <f t="shared" si="36"/>
        <v>-</v>
      </c>
      <c r="AT69" s="38"/>
      <c r="AU69" s="38"/>
      <c r="AV69" s="55"/>
      <c r="AW69" s="55"/>
      <c r="AX69" s="55"/>
      <c r="AY69" s="38"/>
      <c r="AZ69" s="38"/>
      <c r="BA69" s="58"/>
      <c r="BB69" s="58">
        <f t="shared" si="3"/>
        <v>0</v>
      </c>
      <c r="BC69" s="58">
        <f t="shared" si="4"/>
        <v>0</v>
      </c>
      <c r="BD69" s="58">
        <f t="shared" si="5"/>
        <v>0</v>
      </c>
      <c r="BE69" s="58">
        <f t="shared" si="6"/>
        <v>0</v>
      </c>
      <c r="BF69" s="58">
        <f t="shared" si="7"/>
        <v>0</v>
      </c>
      <c r="BG69" s="58">
        <f t="shared" si="8"/>
        <v>0</v>
      </c>
      <c r="BH69" s="58">
        <f t="shared" si="9"/>
        <v>0</v>
      </c>
      <c r="BI69" s="58">
        <f t="shared" si="10"/>
        <v>0</v>
      </c>
      <c r="BJ69" s="58">
        <f t="shared" si="11"/>
        <v>0</v>
      </c>
      <c r="BK69" s="58">
        <f t="shared" si="12"/>
        <v>0</v>
      </c>
      <c r="BL69" s="58">
        <f t="shared" si="13"/>
        <v>0</v>
      </c>
      <c r="BM69" s="58">
        <f t="shared" si="14"/>
        <v>0</v>
      </c>
      <c r="BN69" s="58">
        <f t="shared" si="15"/>
        <v>0</v>
      </c>
      <c r="BO69" s="58">
        <f t="shared" si="16"/>
        <v>0</v>
      </c>
      <c r="BP69" s="58">
        <f t="shared" si="17"/>
        <v>0</v>
      </c>
      <c r="BQ69" s="58">
        <f t="shared" si="18"/>
        <v>0</v>
      </c>
      <c r="BR69" s="58">
        <f t="shared" si="19"/>
        <v>0</v>
      </c>
      <c r="BS69" s="58">
        <f t="shared" si="20"/>
        <v>0</v>
      </c>
      <c r="BT69" s="58">
        <f t="shared" si="21"/>
        <v>0</v>
      </c>
      <c r="BU69" s="58">
        <f t="shared" si="22"/>
        <v>0</v>
      </c>
      <c r="BV69" s="58">
        <f t="shared" si="23"/>
        <v>0</v>
      </c>
      <c r="BW69" s="58">
        <f t="shared" si="24"/>
        <v>0</v>
      </c>
      <c r="BX69" s="58">
        <f t="shared" si="25"/>
        <v>0</v>
      </c>
      <c r="BY69" s="58">
        <f t="shared" si="26"/>
        <v>0</v>
      </c>
      <c r="BZ69" s="58">
        <f t="shared" si="27"/>
        <v>0</v>
      </c>
      <c r="CA69" s="58">
        <f t="shared" si="28"/>
        <v>0</v>
      </c>
      <c r="CB69" s="68">
        <f t="shared" si="29"/>
        <v>0</v>
      </c>
      <c r="CC69" s="58">
        <f t="shared" si="30"/>
        <v>0</v>
      </c>
      <c r="CD69" s="68">
        <f t="shared" si="31"/>
        <v>0</v>
      </c>
      <c r="CE69" s="58">
        <f t="shared" si="32"/>
        <v>0</v>
      </c>
      <c r="CF69" s="59">
        <f t="shared" si="33"/>
        <v>0</v>
      </c>
      <c r="CG69" s="59">
        <f t="shared" si="34"/>
        <v>0</v>
      </c>
    </row>
    <row r="70" spans="1:85" ht="18.75" customHeight="1" x14ac:dyDescent="0.15">
      <c r="A70" s="13">
        <v>49</v>
      </c>
      <c r="B70" s="191"/>
      <c r="C70" s="190"/>
      <c r="D70" s="190"/>
      <c r="E70" s="190"/>
      <c r="F70" s="190"/>
      <c r="G70" s="190"/>
      <c r="H70" s="190"/>
      <c r="I70" s="190"/>
      <c r="J70" s="14"/>
      <c r="K70" s="190"/>
      <c r="L70" s="190"/>
      <c r="M70" s="306"/>
      <c r="N70" s="307"/>
      <c r="O70" s="308"/>
      <c r="P70" s="309"/>
      <c r="Q70" s="69"/>
      <c r="R70" s="71"/>
      <c r="S70" s="74"/>
      <c r="T70" s="74"/>
      <c r="U70" s="71"/>
      <c r="V70" s="79"/>
      <c r="W70" s="17"/>
      <c r="X70" s="14"/>
      <c r="Y70" s="86"/>
      <c r="Z70" s="15"/>
      <c r="AA70" s="14"/>
      <c r="AB70" s="16"/>
      <c r="AC70" s="15"/>
      <c r="AD70" s="14"/>
      <c r="AE70" s="16"/>
      <c r="AF70" s="15"/>
      <c r="AG70" s="14"/>
      <c r="AH70" s="83"/>
      <c r="AI70" s="15"/>
      <c r="AJ70" s="14"/>
      <c r="AK70" s="16"/>
      <c r="AL70" s="15"/>
      <c r="AM70" s="14"/>
      <c r="AN70" s="16"/>
      <c r="AO70" s="102"/>
      <c r="AP70" s="103"/>
      <c r="AQ70" s="18">
        <f t="shared" si="35"/>
        <v>0</v>
      </c>
      <c r="AR70" s="19" t="str">
        <f t="shared" si="2"/>
        <v>OK</v>
      </c>
      <c r="AS70" s="20" t="str">
        <f t="shared" si="36"/>
        <v>-</v>
      </c>
      <c r="AT70" s="38"/>
      <c r="AU70" s="38"/>
      <c r="AV70" s="55"/>
      <c r="AW70" s="55"/>
      <c r="AX70" s="55"/>
      <c r="AY70" s="38"/>
      <c r="AZ70" s="38"/>
      <c r="BA70" s="58"/>
      <c r="BB70" s="58">
        <f t="shared" si="3"/>
        <v>0</v>
      </c>
      <c r="BC70" s="58">
        <f t="shared" si="4"/>
        <v>0</v>
      </c>
      <c r="BD70" s="58">
        <f t="shared" si="5"/>
        <v>0</v>
      </c>
      <c r="BE70" s="58">
        <f t="shared" si="6"/>
        <v>0</v>
      </c>
      <c r="BF70" s="58">
        <f t="shared" si="7"/>
        <v>0</v>
      </c>
      <c r="BG70" s="58">
        <f t="shared" si="8"/>
        <v>0</v>
      </c>
      <c r="BH70" s="58">
        <f t="shared" si="9"/>
        <v>0</v>
      </c>
      <c r="BI70" s="58">
        <f t="shared" si="10"/>
        <v>0</v>
      </c>
      <c r="BJ70" s="58">
        <f t="shared" si="11"/>
        <v>0</v>
      </c>
      <c r="BK70" s="58">
        <f t="shared" si="12"/>
        <v>0</v>
      </c>
      <c r="BL70" s="58">
        <f t="shared" si="13"/>
        <v>0</v>
      </c>
      <c r="BM70" s="58">
        <f t="shared" si="14"/>
        <v>0</v>
      </c>
      <c r="BN70" s="58">
        <f t="shared" si="15"/>
        <v>0</v>
      </c>
      <c r="BO70" s="58">
        <f t="shared" si="16"/>
        <v>0</v>
      </c>
      <c r="BP70" s="58">
        <f t="shared" si="17"/>
        <v>0</v>
      </c>
      <c r="BQ70" s="58">
        <f t="shared" si="18"/>
        <v>0</v>
      </c>
      <c r="BR70" s="58">
        <f t="shared" si="19"/>
        <v>0</v>
      </c>
      <c r="BS70" s="58">
        <f t="shared" si="20"/>
        <v>0</v>
      </c>
      <c r="BT70" s="58">
        <f t="shared" si="21"/>
        <v>0</v>
      </c>
      <c r="BU70" s="58">
        <f t="shared" si="22"/>
        <v>0</v>
      </c>
      <c r="BV70" s="58">
        <f t="shared" si="23"/>
        <v>0</v>
      </c>
      <c r="BW70" s="58">
        <f t="shared" si="24"/>
        <v>0</v>
      </c>
      <c r="BX70" s="58">
        <f t="shared" si="25"/>
        <v>0</v>
      </c>
      <c r="BY70" s="58">
        <f t="shared" si="26"/>
        <v>0</v>
      </c>
      <c r="BZ70" s="58">
        <f t="shared" si="27"/>
        <v>0</v>
      </c>
      <c r="CA70" s="58">
        <f t="shared" si="28"/>
        <v>0</v>
      </c>
      <c r="CB70" s="68">
        <f t="shared" si="29"/>
        <v>0</v>
      </c>
      <c r="CC70" s="58">
        <f t="shared" si="30"/>
        <v>0</v>
      </c>
      <c r="CD70" s="68">
        <f t="shared" si="31"/>
        <v>0</v>
      </c>
      <c r="CE70" s="58">
        <f t="shared" si="32"/>
        <v>0</v>
      </c>
      <c r="CF70" s="59">
        <f t="shared" si="33"/>
        <v>0</v>
      </c>
      <c r="CG70" s="59">
        <f t="shared" si="34"/>
        <v>0</v>
      </c>
    </row>
    <row r="71" spans="1:85" ht="18.75" customHeight="1" thickBot="1" x14ac:dyDescent="0.2">
      <c r="A71" s="21">
        <v>50</v>
      </c>
      <c r="B71" s="198"/>
      <c r="C71" s="199"/>
      <c r="D71" s="199"/>
      <c r="E71" s="199"/>
      <c r="F71" s="199"/>
      <c r="G71" s="199"/>
      <c r="H71" s="199"/>
      <c r="I71" s="199"/>
      <c r="J71" s="23"/>
      <c r="K71" s="199"/>
      <c r="L71" s="199"/>
      <c r="M71" s="111"/>
      <c r="N71" s="112"/>
      <c r="O71" s="310"/>
      <c r="P71" s="311"/>
      <c r="Q71" s="97"/>
      <c r="R71" s="72"/>
      <c r="S71" s="75"/>
      <c r="T71" s="75"/>
      <c r="U71" s="72"/>
      <c r="V71" s="80"/>
      <c r="W71" s="26"/>
      <c r="X71" s="23"/>
      <c r="Y71" s="87"/>
      <c r="Z71" s="24"/>
      <c r="AA71" s="23"/>
      <c r="AB71" s="25"/>
      <c r="AC71" s="24"/>
      <c r="AD71" s="23"/>
      <c r="AE71" s="25"/>
      <c r="AF71" s="24"/>
      <c r="AG71" s="23"/>
      <c r="AH71" s="84"/>
      <c r="AI71" s="24"/>
      <c r="AJ71" s="23"/>
      <c r="AK71" s="25"/>
      <c r="AL71" s="24"/>
      <c r="AM71" s="23"/>
      <c r="AN71" s="25"/>
      <c r="AO71" s="104"/>
      <c r="AP71" s="105"/>
      <c r="AQ71" s="39">
        <f t="shared" si="35"/>
        <v>0</v>
      </c>
      <c r="AR71" s="27" t="str">
        <f t="shared" si="2"/>
        <v>OK</v>
      </c>
      <c r="AS71" s="28" t="str">
        <f t="shared" si="36"/>
        <v>-</v>
      </c>
      <c r="AT71" s="38"/>
      <c r="AU71" s="38"/>
      <c r="AV71" s="55"/>
      <c r="AW71" s="55"/>
      <c r="AX71" s="55"/>
      <c r="AY71" s="38"/>
      <c r="AZ71" s="38"/>
      <c r="BA71" s="58"/>
      <c r="BB71" s="58">
        <f t="shared" si="3"/>
        <v>0</v>
      </c>
      <c r="BC71" s="58">
        <f t="shared" si="4"/>
        <v>0</v>
      </c>
      <c r="BD71" s="58">
        <f t="shared" si="5"/>
        <v>0</v>
      </c>
      <c r="BE71" s="58">
        <f t="shared" si="6"/>
        <v>0</v>
      </c>
      <c r="BF71" s="58">
        <f t="shared" si="7"/>
        <v>0</v>
      </c>
      <c r="BG71" s="58">
        <f t="shared" si="8"/>
        <v>0</v>
      </c>
      <c r="BH71" s="58">
        <f t="shared" si="9"/>
        <v>0</v>
      </c>
      <c r="BI71" s="58">
        <f t="shared" si="10"/>
        <v>0</v>
      </c>
      <c r="BJ71" s="58">
        <f t="shared" si="11"/>
        <v>0</v>
      </c>
      <c r="BK71" s="58">
        <f t="shared" si="12"/>
        <v>0</v>
      </c>
      <c r="BL71" s="58">
        <f t="shared" si="13"/>
        <v>0</v>
      </c>
      <c r="BM71" s="58">
        <f t="shared" si="14"/>
        <v>0</v>
      </c>
      <c r="BN71" s="58">
        <f t="shared" si="15"/>
        <v>0</v>
      </c>
      <c r="BO71" s="58">
        <f t="shared" si="16"/>
        <v>0</v>
      </c>
      <c r="BP71" s="58">
        <f t="shared" si="17"/>
        <v>0</v>
      </c>
      <c r="BQ71" s="58">
        <f t="shared" si="18"/>
        <v>0</v>
      </c>
      <c r="BR71" s="58">
        <f t="shared" si="19"/>
        <v>0</v>
      </c>
      <c r="BS71" s="58">
        <f t="shared" si="20"/>
        <v>0</v>
      </c>
      <c r="BT71" s="58">
        <f t="shared" si="21"/>
        <v>0</v>
      </c>
      <c r="BU71" s="58">
        <f t="shared" si="22"/>
        <v>0</v>
      </c>
      <c r="BV71" s="58">
        <f t="shared" si="23"/>
        <v>0</v>
      </c>
      <c r="BW71" s="58">
        <f t="shared" si="24"/>
        <v>0</v>
      </c>
      <c r="BX71" s="58">
        <f t="shared" si="25"/>
        <v>0</v>
      </c>
      <c r="BY71" s="58">
        <f t="shared" si="26"/>
        <v>0</v>
      </c>
      <c r="BZ71" s="58">
        <f t="shared" si="27"/>
        <v>0</v>
      </c>
      <c r="CA71" s="58">
        <f t="shared" si="28"/>
        <v>0</v>
      </c>
      <c r="CB71" s="68">
        <f t="shared" si="29"/>
        <v>0</v>
      </c>
      <c r="CC71" s="58">
        <f t="shared" si="30"/>
        <v>0</v>
      </c>
      <c r="CD71" s="68">
        <f t="shared" si="31"/>
        <v>0</v>
      </c>
      <c r="CE71" s="58">
        <f t="shared" si="32"/>
        <v>0</v>
      </c>
      <c r="CF71" s="59">
        <f t="shared" si="33"/>
        <v>0</v>
      </c>
      <c r="CG71" s="59">
        <f t="shared" si="34"/>
        <v>0</v>
      </c>
    </row>
    <row r="72" spans="1:85" ht="18.75" customHeight="1" thickTop="1" x14ac:dyDescent="0.15">
      <c r="AQ72" s="2"/>
      <c r="AR72" s="2"/>
      <c r="AS72" s="2"/>
      <c r="AT72" s="38"/>
      <c r="AU72" s="38"/>
      <c r="AV72" s="55"/>
      <c r="AW72" s="55"/>
      <c r="AX72" s="55"/>
      <c r="AY72" s="38"/>
      <c r="AZ72" s="38"/>
      <c r="BA72" s="58"/>
      <c r="BB72" s="58">
        <f t="shared" si="3"/>
        <v>0</v>
      </c>
      <c r="BC72" s="58">
        <f t="shared" si="4"/>
        <v>0</v>
      </c>
      <c r="BD72" s="58">
        <f t="shared" si="5"/>
        <v>0</v>
      </c>
      <c r="BE72" s="58">
        <f t="shared" si="6"/>
        <v>0</v>
      </c>
      <c r="BF72" s="58">
        <f t="shared" si="7"/>
        <v>0</v>
      </c>
      <c r="BG72" s="58">
        <f t="shared" si="8"/>
        <v>0</v>
      </c>
      <c r="BH72" s="58">
        <f t="shared" si="9"/>
        <v>0</v>
      </c>
      <c r="BI72" s="58">
        <f t="shared" si="10"/>
        <v>0</v>
      </c>
      <c r="BJ72" s="58">
        <f t="shared" si="11"/>
        <v>0</v>
      </c>
      <c r="BK72" s="58">
        <f t="shared" si="12"/>
        <v>0</v>
      </c>
      <c r="BL72" s="58">
        <f t="shared" si="13"/>
        <v>0</v>
      </c>
      <c r="BM72" s="58">
        <f t="shared" si="14"/>
        <v>0</v>
      </c>
      <c r="BN72" s="58">
        <f t="shared" si="15"/>
        <v>0</v>
      </c>
      <c r="BO72" s="58">
        <f t="shared" si="16"/>
        <v>0</v>
      </c>
      <c r="BP72" s="58">
        <f t="shared" si="17"/>
        <v>0</v>
      </c>
      <c r="BQ72" s="58">
        <f t="shared" si="18"/>
        <v>0</v>
      </c>
      <c r="BR72" s="58">
        <f t="shared" si="19"/>
        <v>0</v>
      </c>
      <c r="BS72" s="58">
        <f t="shared" si="20"/>
        <v>0</v>
      </c>
      <c r="BT72" s="58">
        <f t="shared" si="21"/>
        <v>0</v>
      </c>
      <c r="BU72" s="58">
        <f t="shared" si="22"/>
        <v>0</v>
      </c>
      <c r="BV72" s="58">
        <f t="shared" si="23"/>
        <v>0</v>
      </c>
      <c r="BW72" s="58">
        <f t="shared" si="24"/>
        <v>0</v>
      </c>
      <c r="BX72" s="58">
        <f t="shared" si="25"/>
        <v>0</v>
      </c>
      <c r="BY72" s="58">
        <f t="shared" si="26"/>
        <v>0</v>
      </c>
      <c r="BZ72" s="58">
        <f t="shared" si="27"/>
        <v>0</v>
      </c>
      <c r="CA72" s="58">
        <f t="shared" si="28"/>
        <v>0</v>
      </c>
      <c r="CB72" s="68">
        <f t="shared" si="29"/>
        <v>0</v>
      </c>
      <c r="CC72" s="58">
        <f t="shared" si="30"/>
        <v>0</v>
      </c>
      <c r="CD72" s="68">
        <f t="shared" si="31"/>
        <v>0</v>
      </c>
      <c r="CE72" s="58">
        <f t="shared" si="32"/>
        <v>0</v>
      </c>
      <c r="CF72" s="59">
        <f t="shared" si="33"/>
        <v>0</v>
      </c>
      <c r="CG72" s="59">
        <f t="shared" si="34"/>
        <v>0</v>
      </c>
    </row>
    <row r="73" spans="1:85" ht="18.75" customHeight="1" x14ac:dyDescent="0.15">
      <c r="AQ73" s="2"/>
      <c r="AR73" s="2"/>
      <c r="AS73" s="2"/>
      <c r="AT73" s="38"/>
      <c r="AU73" s="38"/>
      <c r="AV73" s="55"/>
      <c r="AW73" s="55"/>
      <c r="AX73" s="55"/>
      <c r="AY73" s="38"/>
      <c r="AZ73" s="38"/>
      <c r="BA73" s="58"/>
      <c r="BB73" s="58">
        <f t="shared" si="3"/>
        <v>0</v>
      </c>
      <c r="BC73" s="58">
        <f t="shared" si="4"/>
        <v>0</v>
      </c>
      <c r="BD73" s="58">
        <f t="shared" si="5"/>
        <v>0</v>
      </c>
      <c r="BE73" s="58">
        <f t="shared" si="6"/>
        <v>0</v>
      </c>
      <c r="BF73" s="58">
        <f t="shared" si="7"/>
        <v>0</v>
      </c>
      <c r="BG73" s="58">
        <f t="shared" si="8"/>
        <v>0</v>
      </c>
      <c r="BH73" s="58">
        <f t="shared" si="9"/>
        <v>0</v>
      </c>
      <c r="BI73" s="58">
        <f t="shared" si="10"/>
        <v>0</v>
      </c>
      <c r="BJ73" s="58">
        <f t="shared" si="11"/>
        <v>0</v>
      </c>
      <c r="BK73" s="58">
        <f t="shared" si="12"/>
        <v>0</v>
      </c>
      <c r="BL73" s="58">
        <f t="shared" si="13"/>
        <v>0</v>
      </c>
      <c r="BM73" s="58">
        <f t="shared" si="14"/>
        <v>0</v>
      </c>
      <c r="BN73" s="58">
        <f t="shared" si="15"/>
        <v>0</v>
      </c>
      <c r="BO73" s="58">
        <f t="shared" si="16"/>
        <v>0</v>
      </c>
      <c r="BP73" s="58">
        <f t="shared" si="17"/>
        <v>0</v>
      </c>
      <c r="BQ73" s="58">
        <f t="shared" si="18"/>
        <v>0</v>
      </c>
      <c r="BR73" s="58">
        <f t="shared" si="19"/>
        <v>0</v>
      </c>
      <c r="BS73" s="58">
        <f t="shared" si="20"/>
        <v>0</v>
      </c>
      <c r="BT73" s="58">
        <f t="shared" si="21"/>
        <v>0</v>
      </c>
      <c r="BU73" s="58">
        <f t="shared" si="22"/>
        <v>0</v>
      </c>
      <c r="BV73" s="58">
        <f t="shared" si="23"/>
        <v>0</v>
      </c>
      <c r="BW73" s="58">
        <f t="shared" si="24"/>
        <v>0</v>
      </c>
      <c r="BX73" s="58">
        <f t="shared" si="25"/>
        <v>0</v>
      </c>
      <c r="BY73" s="58">
        <f t="shared" si="26"/>
        <v>0</v>
      </c>
      <c r="BZ73" s="58">
        <f t="shared" si="27"/>
        <v>0</v>
      </c>
      <c r="CA73" s="58">
        <f t="shared" si="28"/>
        <v>0</v>
      </c>
      <c r="CB73" s="68">
        <f t="shared" si="29"/>
        <v>0</v>
      </c>
      <c r="CC73" s="58">
        <f t="shared" si="30"/>
        <v>0</v>
      </c>
      <c r="CD73" s="68">
        <f t="shared" si="31"/>
        <v>0</v>
      </c>
      <c r="CE73" s="58">
        <f t="shared" si="32"/>
        <v>0</v>
      </c>
      <c r="CF73" s="59">
        <f t="shared" si="33"/>
        <v>0</v>
      </c>
      <c r="CG73" s="59">
        <f t="shared" si="34"/>
        <v>0</v>
      </c>
    </row>
    <row r="74" spans="1:85" ht="18.75" customHeight="1" x14ac:dyDescent="0.15">
      <c r="AQ74" s="2"/>
      <c r="AR74" s="2"/>
      <c r="AS74" s="2"/>
      <c r="AT74" s="38"/>
      <c r="AU74" s="38"/>
      <c r="AV74" s="55"/>
      <c r="AW74" s="55"/>
      <c r="AX74" s="55"/>
      <c r="AY74" s="38"/>
      <c r="AZ74" s="38"/>
      <c r="BA74" s="58"/>
      <c r="BB74" s="58">
        <f t="shared" si="3"/>
        <v>0</v>
      </c>
      <c r="BC74" s="58">
        <f t="shared" si="4"/>
        <v>0</v>
      </c>
      <c r="BD74" s="58">
        <f t="shared" si="5"/>
        <v>0</v>
      </c>
      <c r="BE74" s="58">
        <f t="shared" si="6"/>
        <v>0</v>
      </c>
      <c r="BF74" s="58">
        <f t="shared" si="7"/>
        <v>0</v>
      </c>
      <c r="BG74" s="58">
        <f t="shared" si="8"/>
        <v>0</v>
      </c>
      <c r="BH74" s="58">
        <f t="shared" si="9"/>
        <v>0</v>
      </c>
      <c r="BI74" s="58">
        <f t="shared" si="10"/>
        <v>0</v>
      </c>
      <c r="BJ74" s="58">
        <f t="shared" si="11"/>
        <v>0</v>
      </c>
      <c r="BK74" s="58">
        <f t="shared" si="12"/>
        <v>0</v>
      </c>
      <c r="BL74" s="58">
        <f t="shared" si="13"/>
        <v>0</v>
      </c>
      <c r="BM74" s="58">
        <f t="shared" si="14"/>
        <v>0</v>
      </c>
      <c r="BN74" s="58">
        <f t="shared" si="15"/>
        <v>0</v>
      </c>
      <c r="BO74" s="58">
        <f t="shared" si="16"/>
        <v>0</v>
      </c>
      <c r="BP74" s="58">
        <f t="shared" si="17"/>
        <v>0</v>
      </c>
      <c r="BQ74" s="58">
        <f t="shared" si="18"/>
        <v>0</v>
      </c>
      <c r="BR74" s="58">
        <f t="shared" si="19"/>
        <v>0</v>
      </c>
      <c r="BS74" s="58">
        <f t="shared" si="20"/>
        <v>0</v>
      </c>
      <c r="BT74" s="58">
        <f t="shared" si="21"/>
        <v>0</v>
      </c>
      <c r="BU74" s="58">
        <f t="shared" si="22"/>
        <v>0</v>
      </c>
      <c r="BV74" s="58">
        <f t="shared" si="23"/>
        <v>0</v>
      </c>
      <c r="BW74" s="58">
        <f t="shared" si="24"/>
        <v>0</v>
      </c>
      <c r="BX74" s="58">
        <f t="shared" si="25"/>
        <v>0</v>
      </c>
      <c r="BY74" s="58">
        <f t="shared" si="26"/>
        <v>0</v>
      </c>
      <c r="BZ74" s="58">
        <f t="shared" si="27"/>
        <v>0</v>
      </c>
      <c r="CA74" s="58">
        <f t="shared" si="28"/>
        <v>0</v>
      </c>
      <c r="CB74" s="68">
        <f t="shared" si="29"/>
        <v>0</v>
      </c>
      <c r="CC74" s="58">
        <f t="shared" si="30"/>
        <v>0</v>
      </c>
      <c r="CD74" s="68">
        <f t="shared" si="31"/>
        <v>0</v>
      </c>
      <c r="CE74" s="58">
        <f t="shared" si="32"/>
        <v>0</v>
      </c>
      <c r="CF74" s="59">
        <f t="shared" si="33"/>
        <v>0</v>
      </c>
      <c r="CG74" s="59">
        <f t="shared" si="34"/>
        <v>0</v>
      </c>
    </row>
    <row r="75" spans="1:85" ht="18.75" customHeight="1" x14ac:dyDescent="0.15"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"/>
      <c r="AS75" s="2"/>
      <c r="AT75" s="38"/>
      <c r="AU75" s="38"/>
      <c r="AV75" s="55"/>
      <c r="AW75" s="55"/>
      <c r="AX75" s="55"/>
      <c r="AY75" s="38"/>
      <c r="AZ75" s="38"/>
      <c r="BA75" s="58"/>
      <c r="BB75" s="58">
        <f t="shared" si="3"/>
        <v>0</v>
      </c>
      <c r="BC75" s="58">
        <f t="shared" si="4"/>
        <v>0</v>
      </c>
      <c r="BD75" s="58">
        <f t="shared" si="5"/>
        <v>0</v>
      </c>
      <c r="BE75" s="58">
        <f t="shared" si="6"/>
        <v>0</v>
      </c>
      <c r="BF75" s="58">
        <f t="shared" si="7"/>
        <v>0</v>
      </c>
      <c r="BG75" s="58">
        <f t="shared" si="8"/>
        <v>0</v>
      </c>
      <c r="BH75" s="58">
        <f t="shared" si="9"/>
        <v>0</v>
      </c>
      <c r="BI75" s="58">
        <f t="shared" si="10"/>
        <v>0</v>
      </c>
      <c r="BJ75" s="58">
        <f t="shared" si="11"/>
        <v>0</v>
      </c>
      <c r="BK75" s="58">
        <f t="shared" si="12"/>
        <v>0</v>
      </c>
      <c r="BL75" s="58">
        <f t="shared" si="13"/>
        <v>0</v>
      </c>
      <c r="BM75" s="58">
        <f t="shared" si="14"/>
        <v>0</v>
      </c>
      <c r="BN75" s="58">
        <f t="shared" si="15"/>
        <v>0</v>
      </c>
      <c r="BO75" s="58">
        <f t="shared" si="16"/>
        <v>0</v>
      </c>
      <c r="BP75" s="58">
        <f t="shared" si="17"/>
        <v>0</v>
      </c>
      <c r="BQ75" s="58">
        <f t="shared" si="18"/>
        <v>0</v>
      </c>
      <c r="BR75" s="58">
        <f t="shared" si="19"/>
        <v>0</v>
      </c>
      <c r="BS75" s="58">
        <f t="shared" si="20"/>
        <v>0</v>
      </c>
      <c r="BT75" s="58">
        <f t="shared" si="21"/>
        <v>0</v>
      </c>
      <c r="BU75" s="58">
        <f t="shared" si="22"/>
        <v>0</v>
      </c>
      <c r="BV75" s="58">
        <f t="shared" si="23"/>
        <v>0</v>
      </c>
      <c r="BW75" s="58">
        <f t="shared" si="24"/>
        <v>0</v>
      </c>
      <c r="BX75" s="58">
        <f t="shared" si="25"/>
        <v>0</v>
      </c>
      <c r="BY75" s="58">
        <f t="shared" si="26"/>
        <v>0</v>
      </c>
      <c r="BZ75" s="58">
        <f t="shared" si="27"/>
        <v>0</v>
      </c>
      <c r="CA75" s="58">
        <f t="shared" si="28"/>
        <v>0</v>
      </c>
      <c r="CB75" s="68">
        <f t="shared" si="29"/>
        <v>0</v>
      </c>
      <c r="CC75" s="58">
        <f t="shared" si="30"/>
        <v>0</v>
      </c>
      <c r="CD75" s="68">
        <f t="shared" si="31"/>
        <v>0</v>
      </c>
      <c r="CE75" s="58">
        <f t="shared" si="32"/>
        <v>0</v>
      </c>
      <c r="CF75" s="59">
        <f t="shared" si="33"/>
        <v>0</v>
      </c>
      <c r="CG75" s="59">
        <f t="shared" si="34"/>
        <v>0</v>
      </c>
    </row>
    <row r="76" spans="1:85" ht="18.75" customHeight="1" x14ac:dyDescent="0.15"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2"/>
      <c r="AS76" s="2"/>
      <c r="AT76" s="38"/>
      <c r="AU76" s="38"/>
      <c r="AV76" s="38"/>
      <c r="AW76" s="38"/>
      <c r="AX76" s="38"/>
      <c r="AY76" s="38"/>
      <c r="AZ76" s="38"/>
      <c r="BA76" s="58"/>
      <c r="BB76" s="58">
        <f t="shared" si="3"/>
        <v>0</v>
      </c>
      <c r="BC76" s="58">
        <f t="shared" si="4"/>
        <v>0</v>
      </c>
      <c r="BD76" s="58">
        <f t="shared" si="5"/>
        <v>0</v>
      </c>
      <c r="BE76" s="58">
        <f t="shared" si="6"/>
        <v>0</v>
      </c>
      <c r="BF76" s="58">
        <f t="shared" si="7"/>
        <v>0</v>
      </c>
      <c r="BG76" s="58">
        <f t="shared" si="8"/>
        <v>0</v>
      </c>
      <c r="BH76" s="58">
        <f t="shared" si="9"/>
        <v>0</v>
      </c>
      <c r="BI76" s="58">
        <f t="shared" si="10"/>
        <v>0</v>
      </c>
      <c r="BJ76" s="58">
        <f t="shared" si="11"/>
        <v>0</v>
      </c>
      <c r="BK76" s="58">
        <f t="shared" si="12"/>
        <v>0</v>
      </c>
      <c r="BL76" s="58">
        <f t="shared" si="13"/>
        <v>0</v>
      </c>
      <c r="BM76" s="58">
        <f t="shared" si="14"/>
        <v>0</v>
      </c>
      <c r="BN76" s="58">
        <f t="shared" si="15"/>
        <v>0</v>
      </c>
      <c r="BO76" s="58">
        <f t="shared" si="16"/>
        <v>0</v>
      </c>
      <c r="BP76" s="58">
        <f t="shared" si="17"/>
        <v>0</v>
      </c>
      <c r="BQ76" s="58">
        <f t="shared" si="18"/>
        <v>0</v>
      </c>
      <c r="BR76" s="58">
        <f t="shared" si="19"/>
        <v>0</v>
      </c>
      <c r="BS76" s="58">
        <f t="shared" si="20"/>
        <v>0</v>
      </c>
      <c r="BT76" s="58">
        <f t="shared" si="21"/>
        <v>0</v>
      </c>
      <c r="BU76" s="58">
        <f t="shared" si="22"/>
        <v>0</v>
      </c>
      <c r="BV76" s="58">
        <f t="shared" si="23"/>
        <v>0</v>
      </c>
      <c r="BW76" s="58">
        <f t="shared" si="24"/>
        <v>0</v>
      </c>
      <c r="BX76" s="58">
        <f t="shared" si="25"/>
        <v>0</v>
      </c>
      <c r="BY76" s="58">
        <f t="shared" si="26"/>
        <v>0</v>
      </c>
      <c r="BZ76" s="58">
        <f t="shared" si="27"/>
        <v>0</v>
      </c>
      <c r="CA76" s="58">
        <f t="shared" si="28"/>
        <v>0</v>
      </c>
      <c r="CB76" s="68">
        <f t="shared" si="29"/>
        <v>0</v>
      </c>
      <c r="CC76" s="58">
        <f t="shared" si="30"/>
        <v>0</v>
      </c>
      <c r="CD76" s="68">
        <f t="shared" si="31"/>
        <v>0</v>
      </c>
      <c r="CE76" s="58">
        <f t="shared" si="32"/>
        <v>0</v>
      </c>
      <c r="CF76" s="59">
        <f t="shared" si="33"/>
        <v>0</v>
      </c>
      <c r="CG76" s="59">
        <f t="shared" si="34"/>
        <v>0</v>
      </c>
    </row>
    <row r="77" spans="1:85" ht="18.75" customHeight="1" x14ac:dyDescent="0.15">
      <c r="U77" s="31"/>
      <c r="V77" s="31"/>
      <c r="W77" s="31"/>
      <c r="X77" s="31"/>
      <c r="Y77" s="31"/>
      <c r="Z77" s="32"/>
      <c r="AA77" s="32"/>
      <c r="AB77" s="32"/>
      <c r="AC77" s="32"/>
      <c r="AD77" s="33"/>
      <c r="AE77" s="33"/>
      <c r="AF77" s="33"/>
      <c r="AG77" s="33"/>
      <c r="AH77" s="33"/>
      <c r="AI77" s="33"/>
      <c r="AJ77" s="33"/>
      <c r="AK77" s="33"/>
      <c r="AL77" s="33"/>
      <c r="AM77" s="34"/>
      <c r="AN77" s="34"/>
      <c r="AO77" s="34"/>
      <c r="AP77" s="34"/>
      <c r="AQ77" s="34"/>
      <c r="AR77" s="2"/>
      <c r="AS77" s="2"/>
      <c r="AT77" s="38"/>
      <c r="AU77" s="38"/>
      <c r="AV77" s="38"/>
      <c r="AW77" s="38"/>
      <c r="AX77" s="38"/>
      <c r="AY77" s="38"/>
      <c r="AZ77" s="38"/>
      <c r="BA77" s="58"/>
      <c r="BB77" s="58">
        <f t="shared" si="3"/>
        <v>0</v>
      </c>
      <c r="BC77" s="58">
        <f t="shared" si="4"/>
        <v>0</v>
      </c>
      <c r="BD77" s="58">
        <f t="shared" si="5"/>
        <v>0</v>
      </c>
      <c r="BE77" s="58">
        <f t="shared" si="6"/>
        <v>0</v>
      </c>
      <c r="BF77" s="58">
        <f t="shared" si="7"/>
        <v>0</v>
      </c>
      <c r="BG77" s="58">
        <f t="shared" si="8"/>
        <v>0</v>
      </c>
      <c r="BH77" s="58">
        <f t="shared" si="9"/>
        <v>0</v>
      </c>
      <c r="BI77" s="58">
        <f t="shared" si="10"/>
        <v>0</v>
      </c>
      <c r="BJ77" s="58">
        <f t="shared" si="11"/>
        <v>0</v>
      </c>
      <c r="BK77" s="58">
        <f t="shared" si="12"/>
        <v>0</v>
      </c>
      <c r="BL77" s="58">
        <f t="shared" si="13"/>
        <v>0</v>
      </c>
      <c r="BM77" s="58">
        <f t="shared" si="14"/>
        <v>0</v>
      </c>
      <c r="BN77" s="58">
        <f t="shared" si="15"/>
        <v>0</v>
      </c>
      <c r="BO77" s="58">
        <f t="shared" si="16"/>
        <v>0</v>
      </c>
      <c r="BP77" s="58">
        <f t="shared" si="17"/>
        <v>0</v>
      </c>
      <c r="BQ77" s="58">
        <f t="shared" si="18"/>
        <v>0</v>
      </c>
      <c r="BR77" s="58">
        <f t="shared" si="19"/>
        <v>0</v>
      </c>
      <c r="BS77" s="58">
        <f t="shared" si="20"/>
        <v>0</v>
      </c>
      <c r="BT77" s="58">
        <f t="shared" si="21"/>
        <v>0</v>
      </c>
      <c r="BU77" s="58">
        <f t="shared" si="22"/>
        <v>0</v>
      </c>
      <c r="BV77" s="58">
        <f t="shared" si="23"/>
        <v>0</v>
      </c>
      <c r="BW77" s="58">
        <f t="shared" si="24"/>
        <v>0</v>
      </c>
      <c r="BX77" s="58">
        <f t="shared" si="25"/>
        <v>0</v>
      </c>
      <c r="BY77" s="58">
        <f t="shared" si="26"/>
        <v>0</v>
      </c>
      <c r="BZ77" s="58">
        <f t="shared" si="27"/>
        <v>0</v>
      </c>
      <c r="CA77" s="58">
        <f t="shared" si="28"/>
        <v>0</v>
      </c>
      <c r="CB77" s="68">
        <f t="shared" si="29"/>
        <v>0</v>
      </c>
      <c r="CC77" s="58">
        <f t="shared" si="30"/>
        <v>0</v>
      </c>
      <c r="CD77" s="68">
        <f t="shared" si="31"/>
        <v>0</v>
      </c>
      <c r="CE77" s="58">
        <f t="shared" si="32"/>
        <v>0</v>
      </c>
      <c r="CF77" s="59">
        <f t="shared" si="33"/>
        <v>0</v>
      </c>
      <c r="CG77" s="59">
        <f t="shared" si="34"/>
        <v>0</v>
      </c>
    </row>
    <row r="78" spans="1:85" ht="18.75" customHeight="1" x14ac:dyDescent="0.15">
      <c r="U78" s="35"/>
      <c r="V78" s="31"/>
      <c r="W78" s="31"/>
      <c r="X78" s="31"/>
      <c r="Y78" s="31"/>
      <c r="Z78" s="32"/>
      <c r="AA78" s="32"/>
      <c r="AB78" s="32"/>
      <c r="AC78" s="32"/>
      <c r="AD78" s="36"/>
      <c r="AE78" s="36"/>
      <c r="AF78" s="36"/>
      <c r="AG78" s="36"/>
      <c r="AH78" s="36"/>
      <c r="AI78" s="36"/>
      <c r="AJ78" s="36"/>
      <c r="AK78" s="36"/>
      <c r="AL78" s="36"/>
      <c r="AM78" s="32"/>
      <c r="AN78" s="32"/>
      <c r="AO78" s="32"/>
      <c r="AP78" s="32"/>
      <c r="AQ78" s="32"/>
      <c r="AR78" s="2"/>
      <c r="AS78" s="2"/>
      <c r="AT78" s="38"/>
      <c r="AU78" s="38"/>
      <c r="AV78" s="38"/>
      <c r="AW78" s="38"/>
      <c r="AX78" s="38"/>
      <c r="AY78" s="38"/>
      <c r="AZ78" s="38"/>
      <c r="BA78" s="58"/>
      <c r="BB78" s="58">
        <f t="shared" si="3"/>
        <v>0</v>
      </c>
      <c r="BC78" s="58">
        <f t="shared" si="4"/>
        <v>0</v>
      </c>
      <c r="BD78" s="58">
        <f t="shared" si="5"/>
        <v>0</v>
      </c>
      <c r="BE78" s="58">
        <f t="shared" si="6"/>
        <v>0</v>
      </c>
      <c r="BF78" s="58">
        <f t="shared" si="7"/>
        <v>0</v>
      </c>
      <c r="BG78" s="58">
        <f t="shared" si="8"/>
        <v>0</v>
      </c>
      <c r="BH78" s="58">
        <f t="shared" si="9"/>
        <v>0</v>
      </c>
      <c r="BI78" s="58">
        <f t="shared" si="10"/>
        <v>0</v>
      </c>
      <c r="BJ78" s="58">
        <f t="shared" si="11"/>
        <v>0</v>
      </c>
      <c r="BK78" s="58">
        <f t="shared" si="12"/>
        <v>0</v>
      </c>
      <c r="BL78" s="58">
        <f t="shared" si="13"/>
        <v>0</v>
      </c>
      <c r="BM78" s="58">
        <f t="shared" si="14"/>
        <v>0</v>
      </c>
      <c r="BN78" s="58">
        <f t="shared" si="15"/>
        <v>0</v>
      </c>
      <c r="BO78" s="58">
        <f t="shared" si="16"/>
        <v>0</v>
      </c>
      <c r="BP78" s="58">
        <f t="shared" si="17"/>
        <v>0</v>
      </c>
      <c r="BQ78" s="58">
        <f t="shared" si="18"/>
        <v>0</v>
      </c>
      <c r="BR78" s="58">
        <f t="shared" si="19"/>
        <v>0</v>
      </c>
      <c r="BS78" s="58">
        <f t="shared" si="20"/>
        <v>0</v>
      </c>
      <c r="BT78" s="58">
        <f t="shared" si="21"/>
        <v>0</v>
      </c>
      <c r="BU78" s="58">
        <f t="shared" si="22"/>
        <v>0</v>
      </c>
      <c r="BV78" s="58">
        <f t="shared" si="23"/>
        <v>0</v>
      </c>
      <c r="BW78" s="58">
        <f t="shared" si="24"/>
        <v>0</v>
      </c>
      <c r="BX78" s="58">
        <f t="shared" si="25"/>
        <v>0</v>
      </c>
      <c r="BY78" s="58">
        <f t="shared" si="26"/>
        <v>0</v>
      </c>
      <c r="BZ78" s="58">
        <f t="shared" si="27"/>
        <v>0</v>
      </c>
      <c r="CA78" s="58">
        <f t="shared" si="28"/>
        <v>0</v>
      </c>
      <c r="CB78" s="68">
        <f t="shared" si="29"/>
        <v>0</v>
      </c>
      <c r="CC78" s="58">
        <f t="shared" si="30"/>
        <v>0</v>
      </c>
      <c r="CD78" s="68">
        <f t="shared" si="31"/>
        <v>0</v>
      </c>
      <c r="CE78" s="58">
        <f t="shared" si="32"/>
        <v>0</v>
      </c>
      <c r="CF78" s="59">
        <f t="shared" si="33"/>
        <v>0</v>
      </c>
      <c r="CG78" s="59">
        <f t="shared" si="34"/>
        <v>0</v>
      </c>
    </row>
    <row r="79" spans="1:85" ht="18.75" customHeight="1" x14ac:dyDescent="0.15">
      <c r="U79" s="35"/>
      <c r="V79" s="37"/>
      <c r="W79" s="31"/>
      <c r="X79" s="31"/>
      <c r="Y79" s="31"/>
      <c r="Z79" s="32"/>
      <c r="AA79" s="32"/>
      <c r="AB79" s="32"/>
      <c r="AC79" s="32"/>
      <c r="AD79" s="36"/>
      <c r="AE79" s="36"/>
      <c r="AF79" s="36"/>
      <c r="AG79" s="36"/>
      <c r="AH79" s="36"/>
      <c r="AI79" s="36"/>
      <c r="AJ79" s="36"/>
      <c r="AK79" s="36"/>
      <c r="AL79" s="36"/>
      <c r="AM79" s="32"/>
      <c r="AN79" s="32"/>
      <c r="AO79" s="32"/>
      <c r="AP79" s="32"/>
      <c r="AQ79" s="32"/>
      <c r="AR79" s="2"/>
      <c r="AS79" s="2"/>
      <c r="AT79" s="38"/>
      <c r="AU79" s="38"/>
      <c r="AV79" s="38"/>
      <c r="AW79" s="38"/>
      <c r="AX79" s="38"/>
      <c r="AY79" s="38"/>
      <c r="AZ79" s="38"/>
      <c r="BA79" s="58"/>
      <c r="BB79" s="58">
        <f t="shared" si="3"/>
        <v>0</v>
      </c>
      <c r="BC79" s="58">
        <f t="shared" si="4"/>
        <v>0</v>
      </c>
      <c r="BD79" s="58">
        <f t="shared" si="5"/>
        <v>0</v>
      </c>
      <c r="BE79" s="58">
        <f t="shared" si="6"/>
        <v>0</v>
      </c>
      <c r="BF79" s="58">
        <f t="shared" si="7"/>
        <v>0</v>
      </c>
      <c r="BG79" s="58">
        <f t="shared" si="8"/>
        <v>0</v>
      </c>
      <c r="BH79" s="58">
        <f t="shared" si="9"/>
        <v>0</v>
      </c>
      <c r="BI79" s="58">
        <f t="shared" si="10"/>
        <v>0</v>
      </c>
      <c r="BJ79" s="58">
        <f t="shared" si="11"/>
        <v>0</v>
      </c>
      <c r="BK79" s="58">
        <f t="shared" si="12"/>
        <v>0</v>
      </c>
      <c r="BL79" s="58">
        <f t="shared" si="13"/>
        <v>0</v>
      </c>
      <c r="BM79" s="58">
        <f t="shared" si="14"/>
        <v>0</v>
      </c>
      <c r="BN79" s="58">
        <f t="shared" si="15"/>
        <v>0</v>
      </c>
      <c r="BO79" s="58">
        <f t="shared" si="16"/>
        <v>0</v>
      </c>
      <c r="BP79" s="58">
        <f t="shared" si="17"/>
        <v>0</v>
      </c>
      <c r="BQ79" s="58">
        <f t="shared" si="18"/>
        <v>0</v>
      </c>
      <c r="BR79" s="58">
        <f t="shared" si="19"/>
        <v>0</v>
      </c>
      <c r="BS79" s="58">
        <f t="shared" si="20"/>
        <v>0</v>
      </c>
      <c r="BT79" s="58">
        <f t="shared" si="21"/>
        <v>0</v>
      </c>
      <c r="BU79" s="58">
        <f t="shared" si="22"/>
        <v>0</v>
      </c>
      <c r="BV79" s="58">
        <f t="shared" si="23"/>
        <v>0</v>
      </c>
      <c r="BW79" s="58">
        <f t="shared" si="24"/>
        <v>0</v>
      </c>
      <c r="BX79" s="58">
        <f t="shared" si="25"/>
        <v>0</v>
      </c>
      <c r="BY79" s="58">
        <f t="shared" si="26"/>
        <v>0</v>
      </c>
      <c r="BZ79" s="58">
        <f t="shared" si="27"/>
        <v>0</v>
      </c>
      <c r="CA79" s="58">
        <f t="shared" si="28"/>
        <v>0</v>
      </c>
      <c r="CB79" s="68">
        <f t="shared" si="29"/>
        <v>0</v>
      </c>
      <c r="CC79" s="58">
        <f t="shared" si="30"/>
        <v>0</v>
      </c>
      <c r="CD79" s="68">
        <f t="shared" si="31"/>
        <v>0</v>
      </c>
      <c r="CE79" s="58">
        <f t="shared" si="32"/>
        <v>0</v>
      </c>
      <c r="CF79" s="59">
        <f t="shared" si="33"/>
        <v>0</v>
      </c>
      <c r="CG79" s="59">
        <f t="shared" si="34"/>
        <v>0</v>
      </c>
    </row>
    <row r="80" spans="1:85" ht="18.75" customHeight="1" x14ac:dyDescent="0.15">
      <c r="U80" s="35"/>
      <c r="V80" s="31"/>
      <c r="W80" s="31"/>
      <c r="X80" s="31"/>
      <c r="Y80" s="31"/>
      <c r="Z80" s="32"/>
      <c r="AA80" s="32"/>
      <c r="AB80" s="32"/>
      <c r="AC80" s="32"/>
      <c r="AD80" s="36"/>
      <c r="AE80" s="36"/>
      <c r="AF80" s="36"/>
      <c r="AG80" s="36"/>
      <c r="AH80" s="36"/>
      <c r="AI80" s="36"/>
      <c r="AJ80" s="36"/>
      <c r="AK80" s="36"/>
      <c r="AL80" s="36"/>
      <c r="AM80" s="32"/>
      <c r="AN80" s="32"/>
      <c r="AO80" s="32"/>
      <c r="AP80" s="32"/>
      <c r="AQ80" s="32"/>
      <c r="AR80" s="2"/>
      <c r="AS80" s="2"/>
      <c r="AT80" s="38"/>
      <c r="AU80" s="38"/>
      <c r="AV80" s="38"/>
      <c r="AW80" s="38"/>
      <c r="AX80" s="38"/>
      <c r="AY80" s="38"/>
      <c r="AZ80" s="38"/>
      <c r="BA80" s="58"/>
      <c r="BB80" s="58">
        <f t="shared" si="3"/>
        <v>0</v>
      </c>
      <c r="BC80" s="58">
        <f t="shared" si="4"/>
        <v>0</v>
      </c>
      <c r="BD80" s="58">
        <f t="shared" si="5"/>
        <v>0</v>
      </c>
      <c r="BE80" s="58">
        <f t="shared" si="6"/>
        <v>0</v>
      </c>
      <c r="BF80" s="58">
        <f t="shared" si="7"/>
        <v>0</v>
      </c>
      <c r="BG80" s="58">
        <f t="shared" si="8"/>
        <v>0</v>
      </c>
      <c r="BH80" s="58">
        <f t="shared" si="9"/>
        <v>0</v>
      </c>
      <c r="BI80" s="58">
        <f t="shared" si="10"/>
        <v>0</v>
      </c>
      <c r="BJ80" s="58">
        <f t="shared" si="11"/>
        <v>0</v>
      </c>
      <c r="BK80" s="58">
        <f t="shared" si="12"/>
        <v>0</v>
      </c>
      <c r="BL80" s="58">
        <f t="shared" si="13"/>
        <v>0</v>
      </c>
      <c r="BM80" s="58">
        <f t="shared" si="14"/>
        <v>0</v>
      </c>
      <c r="BN80" s="58">
        <f t="shared" si="15"/>
        <v>0</v>
      </c>
      <c r="BO80" s="58">
        <f t="shared" si="16"/>
        <v>0</v>
      </c>
      <c r="BP80" s="58">
        <f t="shared" si="17"/>
        <v>0</v>
      </c>
      <c r="BQ80" s="58">
        <f t="shared" si="18"/>
        <v>0</v>
      </c>
      <c r="BR80" s="58">
        <f t="shared" si="19"/>
        <v>0</v>
      </c>
      <c r="BS80" s="58">
        <f t="shared" si="20"/>
        <v>0</v>
      </c>
      <c r="BT80" s="58">
        <f t="shared" si="21"/>
        <v>0</v>
      </c>
      <c r="BU80" s="58">
        <f t="shared" si="22"/>
        <v>0</v>
      </c>
      <c r="BV80" s="58">
        <f t="shared" si="23"/>
        <v>0</v>
      </c>
      <c r="BW80" s="58">
        <f t="shared" si="24"/>
        <v>0</v>
      </c>
      <c r="BX80" s="58">
        <f t="shared" si="25"/>
        <v>0</v>
      </c>
      <c r="BY80" s="58">
        <f t="shared" si="26"/>
        <v>0</v>
      </c>
      <c r="BZ80" s="58">
        <f t="shared" si="27"/>
        <v>0</v>
      </c>
      <c r="CA80" s="58">
        <f t="shared" si="28"/>
        <v>0</v>
      </c>
      <c r="CB80" s="68">
        <f t="shared" si="29"/>
        <v>0</v>
      </c>
      <c r="CC80" s="58">
        <f t="shared" si="30"/>
        <v>0</v>
      </c>
      <c r="CD80" s="68">
        <f t="shared" si="31"/>
        <v>0</v>
      </c>
      <c r="CE80" s="58">
        <f t="shared" si="32"/>
        <v>0</v>
      </c>
      <c r="CF80" s="59">
        <f t="shared" si="33"/>
        <v>0</v>
      </c>
      <c r="CG80" s="59">
        <f t="shared" si="34"/>
        <v>0</v>
      </c>
    </row>
    <row r="81" spans="21:85" ht="18.75" customHeight="1" x14ac:dyDescent="0.15">
      <c r="U81" s="35"/>
      <c r="V81" s="37"/>
      <c r="W81" s="31"/>
      <c r="X81" s="31"/>
      <c r="Y81" s="31"/>
      <c r="Z81" s="32"/>
      <c r="AA81" s="32"/>
      <c r="AB81" s="32"/>
      <c r="AC81" s="32"/>
      <c r="AD81" s="36"/>
      <c r="AE81" s="36"/>
      <c r="AF81" s="36"/>
      <c r="AG81" s="36"/>
      <c r="AH81" s="36"/>
      <c r="AI81" s="36"/>
      <c r="AJ81" s="36"/>
      <c r="AK81" s="36"/>
      <c r="AL81" s="36"/>
      <c r="AM81" s="32"/>
      <c r="AN81" s="32"/>
      <c r="AO81" s="32"/>
      <c r="AP81" s="32"/>
      <c r="AQ81" s="32"/>
      <c r="AR81" s="2"/>
      <c r="AS81" s="2"/>
      <c r="AT81" s="38"/>
      <c r="AU81" s="38"/>
      <c r="AV81" s="38"/>
      <c r="AW81" s="38"/>
      <c r="AX81" s="38"/>
      <c r="AY81" s="38"/>
      <c r="AZ81" s="38"/>
      <c r="BA81" s="58"/>
      <c r="BB81" s="58">
        <f t="shared" si="3"/>
        <v>0</v>
      </c>
      <c r="BC81" s="58">
        <f t="shared" si="4"/>
        <v>0</v>
      </c>
      <c r="BD81" s="58">
        <f t="shared" si="5"/>
        <v>0</v>
      </c>
      <c r="BE81" s="58">
        <f t="shared" si="6"/>
        <v>0</v>
      </c>
      <c r="BF81" s="58">
        <f t="shared" si="7"/>
        <v>0</v>
      </c>
      <c r="BG81" s="58">
        <f t="shared" si="8"/>
        <v>0</v>
      </c>
      <c r="BH81" s="58">
        <f t="shared" si="9"/>
        <v>0</v>
      </c>
      <c r="BI81" s="58">
        <f t="shared" si="10"/>
        <v>0</v>
      </c>
      <c r="BJ81" s="58">
        <f t="shared" si="11"/>
        <v>0</v>
      </c>
      <c r="BK81" s="58">
        <f t="shared" si="12"/>
        <v>0</v>
      </c>
      <c r="BL81" s="58">
        <f t="shared" si="13"/>
        <v>0</v>
      </c>
      <c r="BM81" s="58">
        <f t="shared" si="14"/>
        <v>0</v>
      </c>
      <c r="BN81" s="58">
        <f t="shared" si="15"/>
        <v>0</v>
      </c>
      <c r="BO81" s="58">
        <f t="shared" si="16"/>
        <v>0</v>
      </c>
      <c r="BP81" s="58">
        <f t="shared" si="17"/>
        <v>0</v>
      </c>
      <c r="BQ81" s="58">
        <f t="shared" si="18"/>
        <v>0</v>
      </c>
      <c r="BR81" s="58">
        <f t="shared" si="19"/>
        <v>0</v>
      </c>
      <c r="BS81" s="58">
        <f t="shared" si="20"/>
        <v>0</v>
      </c>
      <c r="BT81" s="58">
        <f t="shared" si="21"/>
        <v>0</v>
      </c>
      <c r="BU81" s="58">
        <f t="shared" si="22"/>
        <v>0</v>
      </c>
      <c r="BV81" s="58">
        <f t="shared" si="23"/>
        <v>0</v>
      </c>
      <c r="BW81" s="58">
        <f t="shared" si="24"/>
        <v>0</v>
      </c>
      <c r="BX81" s="58">
        <f t="shared" si="25"/>
        <v>0</v>
      </c>
      <c r="BY81" s="58">
        <f t="shared" si="26"/>
        <v>0</v>
      </c>
      <c r="BZ81" s="58">
        <f t="shared" si="27"/>
        <v>0</v>
      </c>
      <c r="CA81" s="58">
        <f t="shared" si="28"/>
        <v>0</v>
      </c>
      <c r="CB81" s="68">
        <f t="shared" si="29"/>
        <v>0</v>
      </c>
      <c r="CC81" s="58">
        <f t="shared" si="30"/>
        <v>0</v>
      </c>
      <c r="CD81" s="68">
        <f t="shared" si="31"/>
        <v>0</v>
      </c>
      <c r="CE81" s="58">
        <f t="shared" si="32"/>
        <v>0</v>
      </c>
      <c r="CF81" s="59">
        <f t="shared" si="33"/>
        <v>0</v>
      </c>
      <c r="CG81" s="59">
        <f t="shared" si="34"/>
        <v>0</v>
      </c>
    </row>
    <row r="82" spans="21:85" ht="18.75" customHeight="1" x14ac:dyDescent="0.15">
      <c r="U82" s="35"/>
      <c r="V82" s="31"/>
      <c r="W82" s="31"/>
      <c r="X82" s="31"/>
      <c r="Y82" s="31"/>
      <c r="Z82" s="32"/>
      <c r="AA82" s="32"/>
      <c r="AB82" s="32"/>
      <c r="AC82" s="32"/>
      <c r="AD82" s="36"/>
      <c r="AE82" s="36"/>
      <c r="AF82" s="36"/>
      <c r="AG82" s="36"/>
      <c r="AH82" s="36"/>
      <c r="AI82" s="36"/>
      <c r="AJ82" s="36"/>
      <c r="AK82" s="36"/>
      <c r="AL82" s="36"/>
      <c r="AM82" s="32"/>
      <c r="AN82" s="32"/>
      <c r="AO82" s="32"/>
      <c r="AP82" s="32"/>
      <c r="AQ82" s="32"/>
      <c r="AR82" s="2"/>
      <c r="AS82" s="2"/>
      <c r="AT82" s="38"/>
      <c r="AU82" s="38"/>
      <c r="AV82" s="38"/>
      <c r="AW82" s="38"/>
      <c r="AX82" s="38"/>
      <c r="AY82" s="38"/>
      <c r="AZ82" s="38"/>
      <c r="BA82" s="58"/>
      <c r="BB82" s="58">
        <f t="shared" si="3"/>
        <v>0</v>
      </c>
      <c r="BC82" s="58">
        <f t="shared" si="4"/>
        <v>0</v>
      </c>
      <c r="BD82" s="58">
        <f t="shared" si="5"/>
        <v>0</v>
      </c>
      <c r="BE82" s="58">
        <f t="shared" si="6"/>
        <v>0</v>
      </c>
      <c r="BF82" s="58">
        <f t="shared" si="7"/>
        <v>0</v>
      </c>
      <c r="BG82" s="58">
        <f t="shared" si="8"/>
        <v>0</v>
      </c>
      <c r="BH82" s="58">
        <f t="shared" si="9"/>
        <v>0</v>
      </c>
      <c r="BI82" s="58">
        <f t="shared" si="10"/>
        <v>0</v>
      </c>
      <c r="BJ82" s="58">
        <f t="shared" si="11"/>
        <v>0</v>
      </c>
      <c r="BK82" s="58">
        <f t="shared" si="12"/>
        <v>0</v>
      </c>
      <c r="BL82" s="58">
        <f t="shared" si="13"/>
        <v>0</v>
      </c>
      <c r="BM82" s="58">
        <f t="shared" si="14"/>
        <v>0</v>
      </c>
      <c r="BN82" s="58">
        <f t="shared" si="15"/>
        <v>0</v>
      </c>
      <c r="BO82" s="58">
        <f t="shared" si="16"/>
        <v>0</v>
      </c>
      <c r="BP82" s="58">
        <f t="shared" si="17"/>
        <v>0</v>
      </c>
      <c r="BQ82" s="58">
        <f t="shared" si="18"/>
        <v>0</v>
      </c>
      <c r="BR82" s="58">
        <f t="shared" si="19"/>
        <v>0</v>
      </c>
      <c r="BS82" s="58">
        <f t="shared" si="20"/>
        <v>0</v>
      </c>
      <c r="BT82" s="58">
        <f t="shared" si="21"/>
        <v>0</v>
      </c>
      <c r="BU82" s="58">
        <f t="shared" si="22"/>
        <v>0</v>
      </c>
      <c r="BV82" s="58">
        <f t="shared" si="23"/>
        <v>0</v>
      </c>
      <c r="BW82" s="58">
        <f t="shared" si="24"/>
        <v>0</v>
      </c>
      <c r="BX82" s="58">
        <f t="shared" si="25"/>
        <v>0</v>
      </c>
      <c r="BY82" s="58">
        <f t="shared" si="26"/>
        <v>0</v>
      </c>
      <c r="BZ82" s="58">
        <f t="shared" si="27"/>
        <v>0</v>
      </c>
      <c r="CA82" s="58">
        <f t="shared" si="28"/>
        <v>0</v>
      </c>
      <c r="CB82" s="68">
        <f t="shared" si="29"/>
        <v>0</v>
      </c>
      <c r="CC82" s="58">
        <f t="shared" si="30"/>
        <v>0</v>
      </c>
      <c r="CD82" s="68">
        <f t="shared" si="31"/>
        <v>0</v>
      </c>
      <c r="CE82" s="58">
        <f t="shared" si="32"/>
        <v>0</v>
      </c>
      <c r="CF82" s="59">
        <f t="shared" si="33"/>
        <v>0</v>
      </c>
      <c r="CG82" s="59">
        <f t="shared" si="34"/>
        <v>0</v>
      </c>
    </row>
    <row r="83" spans="21:85" ht="18.75" customHeight="1" x14ac:dyDescent="0.15">
      <c r="U83" s="35"/>
      <c r="V83" s="37"/>
      <c r="W83" s="31"/>
      <c r="X83" s="31"/>
      <c r="Y83" s="31"/>
      <c r="Z83" s="32"/>
      <c r="AA83" s="32"/>
      <c r="AB83" s="32"/>
      <c r="AC83" s="32"/>
      <c r="AD83" s="36"/>
      <c r="AE83" s="36"/>
      <c r="AF83" s="36"/>
      <c r="AG83" s="36"/>
      <c r="AH83" s="36"/>
      <c r="AI83" s="36"/>
      <c r="AJ83" s="36"/>
      <c r="AK83" s="36"/>
      <c r="AL83" s="36"/>
      <c r="AM83" s="32"/>
      <c r="AN83" s="32"/>
      <c r="AO83" s="32"/>
      <c r="AP83" s="32"/>
      <c r="AQ83" s="32"/>
      <c r="AR83" s="2"/>
      <c r="AS83" s="2"/>
      <c r="AT83" s="38"/>
      <c r="AU83" s="38"/>
      <c r="AV83" s="38"/>
      <c r="AW83" s="38"/>
      <c r="AX83" s="38"/>
      <c r="AY83" s="38"/>
      <c r="AZ83" s="38"/>
      <c r="BA83" s="58"/>
      <c r="BB83" s="58">
        <f t="shared" si="3"/>
        <v>0</v>
      </c>
      <c r="BC83" s="58">
        <f t="shared" si="4"/>
        <v>0</v>
      </c>
      <c r="BD83" s="58">
        <f t="shared" si="5"/>
        <v>0</v>
      </c>
      <c r="BE83" s="58">
        <f t="shared" si="6"/>
        <v>0</v>
      </c>
      <c r="BF83" s="58">
        <f t="shared" si="7"/>
        <v>0</v>
      </c>
      <c r="BG83" s="58">
        <f t="shared" si="8"/>
        <v>0</v>
      </c>
      <c r="BH83" s="58">
        <f t="shared" si="9"/>
        <v>0</v>
      </c>
      <c r="BI83" s="58">
        <f t="shared" si="10"/>
        <v>0</v>
      </c>
      <c r="BJ83" s="58">
        <f t="shared" si="11"/>
        <v>0</v>
      </c>
      <c r="BK83" s="58">
        <f t="shared" si="12"/>
        <v>0</v>
      </c>
      <c r="BL83" s="58">
        <f t="shared" si="13"/>
        <v>0</v>
      </c>
      <c r="BM83" s="58">
        <f t="shared" si="14"/>
        <v>0</v>
      </c>
      <c r="BN83" s="58">
        <f t="shared" si="15"/>
        <v>0</v>
      </c>
      <c r="BO83" s="58">
        <f t="shared" si="16"/>
        <v>0</v>
      </c>
      <c r="BP83" s="58">
        <f t="shared" si="17"/>
        <v>0</v>
      </c>
      <c r="BQ83" s="58">
        <f t="shared" si="18"/>
        <v>0</v>
      </c>
      <c r="BR83" s="58">
        <f t="shared" si="19"/>
        <v>0</v>
      </c>
      <c r="BS83" s="58">
        <f t="shared" si="20"/>
        <v>0</v>
      </c>
      <c r="BT83" s="58">
        <f t="shared" si="21"/>
        <v>0</v>
      </c>
      <c r="BU83" s="58">
        <f t="shared" si="22"/>
        <v>0</v>
      </c>
      <c r="BV83" s="58">
        <f t="shared" si="23"/>
        <v>0</v>
      </c>
      <c r="BW83" s="58">
        <f t="shared" si="24"/>
        <v>0</v>
      </c>
      <c r="BX83" s="58">
        <f t="shared" si="25"/>
        <v>0</v>
      </c>
      <c r="BY83" s="58">
        <f t="shared" si="26"/>
        <v>0</v>
      </c>
      <c r="BZ83" s="58">
        <f t="shared" si="27"/>
        <v>0</v>
      </c>
      <c r="CA83" s="58">
        <f t="shared" si="28"/>
        <v>0</v>
      </c>
      <c r="CB83" s="68">
        <f t="shared" si="29"/>
        <v>0</v>
      </c>
      <c r="CC83" s="58">
        <f t="shared" si="30"/>
        <v>0</v>
      </c>
      <c r="CD83" s="68">
        <f t="shared" si="31"/>
        <v>0</v>
      </c>
      <c r="CE83" s="58">
        <f t="shared" si="32"/>
        <v>0</v>
      </c>
      <c r="CF83" s="59">
        <f t="shared" si="33"/>
        <v>0</v>
      </c>
      <c r="CG83" s="59">
        <f t="shared" si="34"/>
        <v>0</v>
      </c>
    </row>
    <row r="84" spans="21:85" ht="18.75" customHeight="1" x14ac:dyDescent="0.15">
      <c r="U84" s="35"/>
      <c r="V84" s="37"/>
      <c r="W84" s="31"/>
      <c r="X84" s="31"/>
      <c r="Y84" s="31"/>
      <c r="Z84" s="32"/>
      <c r="AA84" s="32"/>
      <c r="AB84" s="32"/>
      <c r="AC84" s="32"/>
      <c r="AD84" s="36"/>
      <c r="AE84" s="36"/>
      <c r="AF84" s="36"/>
      <c r="AG84" s="36"/>
      <c r="AH84" s="36"/>
      <c r="AI84" s="36"/>
      <c r="AJ84" s="36"/>
      <c r="AK84" s="36"/>
      <c r="AL84" s="36"/>
      <c r="AM84" s="32"/>
      <c r="AN84" s="32"/>
      <c r="AO84" s="32"/>
      <c r="AP84" s="32"/>
      <c r="AQ84" s="32"/>
      <c r="AR84" s="2"/>
      <c r="AS84" s="2"/>
      <c r="AT84" s="38"/>
      <c r="AU84" s="38"/>
      <c r="AV84" s="38"/>
      <c r="AW84" s="38"/>
      <c r="AX84" s="38"/>
      <c r="AY84" s="38"/>
      <c r="AZ84" s="38"/>
      <c r="BA84" s="58"/>
      <c r="BB84" s="58">
        <f t="shared" si="3"/>
        <v>0</v>
      </c>
      <c r="BC84" s="58">
        <f t="shared" si="4"/>
        <v>0</v>
      </c>
      <c r="BD84" s="58">
        <f t="shared" si="5"/>
        <v>0</v>
      </c>
      <c r="BE84" s="58">
        <f t="shared" si="6"/>
        <v>0</v>
      </c>
      <c r="BF84" s="58">
        <f t="shared" si="7"/>
        <v>0</v>
      </c>
      <c r="BG84" s="58">
        <f t="shared" si="8"/>
        <v>0</v>
      </c>
      <c r="BH84" s="58">
        <f t="shared" si="9"/>
        <v>0</v>
      </c>
      <c r="BI84" s="58">
        <f t="shared" si="10"/>
        <v>0</v>
      </c>
      <c r="BJ84" s="58">
        <f t="shared" si="11"/>
        <v>0</v>
      </c>
      <c r="BK84" s="58">
        <f t="shared" si="12"/>
        <v>0</v>
      </c>
      <c r="BL84" s="58">
        <f t="shared" si="13"/>
        <v>0</v>
      </c>
      <c r="BM84" s="58">
        <f t="shared" si="14"/>
        <v>0</v>
      </c>
      <c r="BN84" s="58">
        <f t="shared" si="15"/>
        <v>0</v>
      </c>
      <c r="BO84" s="58">
        <f t="shared" si="16"/>
        <v>0</v>
      </c>
      <c r="BP84" s="58">
        <f t="shared" si="17"/>
        <v>0</v>
      </c>
      <c r="BQ84" s="58">
        <f t="shared" si="18"/>
        <v>0</v>
      </c>
      <c r="BR84" s="58">
        <f t="shared" si="19"/>
        <v>0</v>
      </c>
      <c r="BS84" s="58">
        <f t="shared" si="20"/>
        <v>0</v>
      </c>
      <c r="BT84" s="58">
        <f t="shared" si="21"/>
        <v>0</v>
      </c>
      <c r="BU84" s="58">
        <f t="shared" si="22"/>
        <v>0</v>
      </c>
      <c r="BV84" s="58">
        <f t="shared" si="23"/>
        <v>0</v>
      </c>
      <c r="BW84" s="58">
        <f t="shared" si="24"/>
        <v>0</v>
      </c>
      <c r="BX84" s="58">
        <f t="shared" si="25"/>
        <v>0</v>
      </c>
      <c r="BY84" s="58">
        <f t="shared" si="26"/>
        <v>0</v>
      </c>
      <c r="BZ84" s="58">
        <f t="shared" si="27"/>
        <v>0</v>
      </c>
      <c r="CA84" s="58">
        <f t="shared" si="28"/>
        <v>0</v>
      </c>
      <c r="CB84" s="68">
        <f t="shared" si="29"/>
        <v>0</v>
      </c>
      <c r="CC84" s="58">
        <f t="shared" si="30"/>
        <v>0</v>
      </c>
      <c r="CD84" s="68">
        <f t="shared" si="31"/>
        <v>0</v>
      </c>
      <c r="CE84" s="58">
        <f t="shared" si="32"/>
        <v>0</v>
      </c>
      <c r="CF84" s="59">
        <f t="shared" si="33"/>
        <v>0</v>
      </c>
      <c r="CG84" s="59">
        <f t="shared" si="34"/>
        <v>0</v>
      </c>
    </row>
    <row r="85" spans="21:85" ht="18.75" customHeight="1" x14ac:dyDescent="0.15">
      <c r="U85" s="35"/>
      <c r="V85" s="31"/>
      <c r="W85" s="31"/>
      <c r="X85" s="31"/>
      <c r="Y85" s="31"/>
      <c r="Z85" s="32"/>
      <c r="AA85" s="32"/>
      <c r="AB85" s="32"/>
      <c r="AC85" s="32"/>
      <c r="AD85" s="36"/>
      <c r="AE85" s="36"/>
      <c r="AF85" s="36"/>
      <c r="AG85" s="36"/>
      <c r="AH85" s="36"/>
      <c r="AI85" s="36"/>
      <c r="AJ85" s="36"/>
      <c r="AK85" s="36"/>
      <c r="AL85" s="36"/>
      <c r="AM85" s="32"/>
      <c r="AN85" s="32"/>
      <c r="AO85" s="32"/>
      <c r="AP85" s="32"/>
      <c r="AQ85" s="32"/>
      <c r="AR85" s="2"/>
      <c r="AS85" s="2"/>
      <c r="AT85" s="38"/>
      <c r="AU85" s="38"/>
      <c r="AV85" s="38"/>
      <c r="AW85" s="38"/>
      <c r="AX85" s="38"/>
      <c r="AY85" s="38"/>
      <c r="AZ85" s="38"/>
      <c r="BA85" s="58"/>
      <c r="BB85" s="58">
        <f t="shared" si="3"/>
        <v>0</v>
      </c>
      <c r="BC85" s="58">
        <f t="shared" si="4"/>
        <v>0</v>
      </c>
      <c r="BD85" s="58">
        <f t="shared" si="5"/>
        <v>0</v>
      </c>
      <c r="BE85" s="58">
        <f t="shared" si="6"/>
        <v>0</v>
      </c>
      <c r="BF85" s="58">
        <f t="shared" si="7"/>
        <v>0</v>
      </c>
      <c r="BG85" s="58">
        <f t="shared" si="8"/>
        <v>0</v>
      </c>
      <c r="BH85" s="58">
        <f t="shared" si="9"/>
        <v>0</v>
      </c>
      <c r="BI85" s="58">
        <f t="shared" si="10"/>
        <v>0</v>
      </c>
      <c r="BJ85" s="58">
        <f t="shared" si="11"/>
        <v>0</v>
      </c>
      <c r="BK85" s="58">
        <f t="shared" si="12"/>
        <v>0</v>
      </c>
      <c r="BL85" s="58">
        <f t="shared" si="13"/>
        <v>0</v>
      </c>
      <c r="BM85" s="58">
        <f t="shared" si="14"/>
        <v>0</v>
      </c>
      <c r="BN85" s="58">
        <f t="shared" si="15"/>
        <v>0</v>
      </c>
      <c r="BO85" s="58">
        <f t="shared" si="16"/>
        <v>0</v>
      </c>
      <c r="BP85" s="58">
        <f t="shared" si="17"/>
        <v>0</v>
      </c>
      <c r="BQ85" s="58">
        <f t="shared" si="18"/>
        <v>0</v>
      </c>
      <c r="BR85" s="58">
        <f t="shared" si="19"/>
        <v>0</v>
      </c>
      <c r="BS85" s="58">
        <f t="shared" si="20"/>
        <v>0</v>
      </c>
      <c r="BT85" s="58">
        <f t="shared" si="21"/>
        <v>0</v>
      </c>
      <c r="BU85" s="58">
        <f t="shared" si="22"/>
        <v>0</v>
      </c>
      <c r="BV85" s="58">
        <f t="shared" si="23"/>
        <v>0</v>
      </c>
      <c r="BW85" s="58">
        <f t="shared" si="24"/>
        <v>0</v>
      </c>
      <c r="BX85" s="58">
        <f t="shared" si="25"/>
        <v>0</v>
      </c>
      <c r="BY85" s="58">
        <f t="shared" si="26"/>
        <v>0</v>
      </c>
      <c r="BZ85" s="58">
        <f t="shared" si="27"/>
        <v>0</v>
      </c>
      <c r="CA85" s="58">
        <f t="shared" si="28"/>
        <v>0</v>
      </c>
      <c r="CB85" s="68">
        <f t="shared" si="29"/>
        <v>0</v>
      </c>
      <c r="CC85" s="58">
        <f t="shared" si="30"/>
        <v>0</v>
      </c>
      <c r="CD85" s="68">
        <f t="shared" si="31"/>
        <v>0</v>
      </c>
      <c r="CE85" s="58">
        <f t="shared" si="32"/>
        <v>0</v>
      </c>
      <c r="CF85" s="59">
        <f t="shared" si="33"/>
        <v>0</v>
      </c>
      <c r="CG85" s="59">
        <f t="shared" si="34"/>
        <v>0</v>
      </c>
    </row>
    <row r="86" spans="21:85" ht="18.75" customHeight="1" x14ac:dyDescent="0.15">
      <c r="U86" s="35"/>
      <c r="V86" s="37"/>
      <c r="W86" s="31"/>
      <c r="X86" s="31"/>
      <c r="Y86" s="31"/>
      <c r="Z86" s="32"/>
      <c r="AA86" s="32"/>
      <c r="AB86" s="32"/>
      <c r="AC86" s="32"/>
      <c r="AD86" s="36"/>
      <c r="AE86" s="36"/>
      <c r="AF86" s="36"/>
      <c r="AG86" s="36"/>
      <c r="AH86" s="36"/>
      <c r="AI86" s="36"/>
      <c r="AJ86" s="36"/>
      <c r="AK86" s="36"/>
      <c r="AL86" s="36"/>
      <c r="AM86" s="32"/>
      <c r="AN86" s="32"/>
      <c r="AO86" s="32"/>
      <c r="AP86" s="32"/>
      <c r="AQ86" s="32"/>
      <c r="AR86" s="2"/>
      <c r="AS86" s="2"/>
      <c r="AT86" s="38"/>
      <c r="AU86" s="38"/>
      <c r="AV86" s="38"/>
      <c r="AW86" s="38"/>
      <c r="AX86" s="38"/>
      <c r="AY86" s="38"/>
      <c r="AZ86" s="38"/>
      <c r="BA86" s="58"/>
      <c r="BB86" s="58">
        <f t="shared" si="3"/>
        <v>0</v>
      </c>
      <c r="BC86" s="58">
        <f t="shared" si="4"/>
        <v>0</v>
      </c>
      <c r="BD86" s="58">
        <f t="shared" si="5"/>
        <v>0</v>
      </c>
      <c r="BE86" s="58">
        <f t="shared" si="6"/>
        <v>0</v>
      </c>
      <c r="BF86" s="58">
        <f t="shared" si="7"/>
        <v>0</v>
      </c>
      <c r="BG86" s="58">
        <f t="shared" si="8"/>
        <v>0</v>
      </c>
      <c r="BH86" s="58">
        <f t="shared" si="9"/>
        <v>0</v>
      </c>
      <c r="BI86" s="58">
        <f t="shared" si="10"/>
        <v>0</v>
      </c>
      <c r="BJ86" s="58">
        <f t="shared" si="11"/>
        <v>0</v>
      </c>
      <c r="BK86" s="58">
        <f t="shared" si="12"/>
        <v>0</v>
      </c>
      <c r="BL86" s="58">
        <f t="shared" si="13"/>
        <v>0</v>
      </c>
      <c r="BM86" s="58">
        <f t="shared" si="14"/>
        <v>0</v>
      </c>
      <c r="BN86" s="58">
        <f t="shared" si="15"/>
        <v>0</v>
      </c>
      <c r="BO86" s="58">
        <f t="shared" si="16"/>
        <v>0</v>
      </c>
      <c r="BP86" s="58">
        <f t="shared" si="17"/>
        <v>0</v>
      </c>
      <c r="BQ86" s="58">
        <f t="shared" si="18"/>
        <v>0</v>
      </c>
      <c r="BR86" s="58">
        <f t="shared" si="19"/>
        <v>0</v>
      </c>
      <c r="BS86" s="58">
        <f t="shared" si="20"/>
        <v>0</v>
      </c>
      <c r="BT86" s="58">
        <f t="shared" si="21"/>
        <v>0</v>
      </c>
      <c r="BU86" s="58">
        <f t="shared" si="22"/>
        <v>0</v>
      </c>
      <c r="BV86" s="58">
        <f t="shared" si="23"/>
        <v>0</v>
      </c>
      <c r="BW86" s="58">
        <f t="shared" si="24"/>
        <v>0</v>
      </c>
      <c r="BX86" s="58">
        <f t="shared" si="25"/>
        <v>0</v>
      </c>
      <c r="BY86" s="58">
        <f t="shared" si="26"/>
        <v>0</v>
      </c>
      <c r="BZ86" s="58">
        <f t="shared" si="27"/>
        <v>0</v>
      </c>
      <c r="CA86" s="58">
        <f t="shared" si="28"/>
        <v>0</v>
      </c>
      <c r="CB86" s="68">
        <f t="shared" si="29"/>
        <v>0</v>
      </c>
      <c r="CC86" s="58">
        <f t="shared" si="30"/>
        <v>0</v>
      </c>
      <c r="CD86" s="68">
        <f t="shared" si="31"/>
        <v>0</v>
      </c>
      <c r="CE86" s="58">
        <f t="shared" si="32"/>
        <v>0</v>
      </c>
      <c r="CF86" s="59">
        <f t="shared" si="33"/>
        <v>0</v>
      </c>
      <c r="CG86" s="59">
        <f t="shared" si="34"/>
        <v>0</v>
      </c>
    </row>
    <row r="87" spans="21:85" ht="18.75" customHeight="1" x14ac:dyDescent="0.15">
      <c r="U87" s="35"/>
      <c r="V87" s="37"/>
      <c r="W87" s="31"/>
      <c r="X87" s="31"/>
      <c r="Y87" s="31"/>
      <c r="Z87" s="32"/>
      <c r="AA87" s="32"/>
      <c r="AB87" s="32"/>
      <c r="AC87" s="32"/>
      <c r="AD87" s="36"/>
      <c r="AE87" s="36"/>
      <c r="AF87" s="36"/>
      <c r="AG87" s="36"/>
      <c r="AH87" s="36"/>
      <c r="AI87" s="36"/>
      <c r="AJ87" s="36"/>
      <c r="AK87" s="36"/>
      <c r="AL87" s="36"/>
      <c r="AM87" s="32"/>
      <c r="AN87" s="32"/>
      <c r="AO87" s="32"/>
      <c r="AP87" s="32"/>
      <c r="AQ87" s="32"/>
      <c r="BA87" s="58"/>
      <c r="BB87" s="58">
        <f t="shared" ref="BB87:BB121" si="37">IF(Q87&lt;&gt;"",IF(AND(ISNUMBER(SEARCH($J87,BB$20)),ISNUMBER(SEARCH($K87,BB$21))),1,-1),0)</f>
        <v>0</v>
      </c>
      <c r="BC87" s="58">
        <f t="shared" ref="BC87:BC121" si="38">IF(R87&lt;&gt;"",IF(AND(ISNUMBER(SEARCH($J87,BC$20)),ISNUMBER(SEARCH($K87,BC$21))),1,-1),0)</f>
        <v>0</v>
      </c>
      <c r="BD87" s="58">
        <f t="shared" ref="BD87:BD121" si="39">IF(S87&lt;&gt;"",IF(AND(ISNUMBER(SEARCH($J87,BD$20)),ISNUMBER(SEARCH($K87,BD$21))),1,-1),0)</f>
        <v>0</v>
      </c>
      <c r="BE87" s="58">
        <f t="shared" ref="BE87:BE121" si="40">IF(T87&lt;&gt;"",IF(AND(ISNUMBER(SEARCH($J87,BE$20)),ISNUMBER(SEARCH($K87,BE$21))),1,-1),0)</f>
        <v>0</v>
      </c>
      <c r="BF87" s="58">
        <f t="shared" ref="BF87:BF121" si="41">IF(U87&lt;&gt;"",IF(AND(ISNUMBER(SEARCH($J87,BF$20)),ISNUMBER(SEARCH($K87,BF$21)),DATEDIF($O87,$AM$1,"Y")&gt;=40),1,-1),0)</f>
        <v>0</v>
      </c>
      <c r="BG87" s="58">
        <f t="shared" ref="BG87:BG121" si="42">IF(AND(U87&lt;&gt;"",ISNUMBER(SEARCH($K87,BG$21))),IF(V87&lt;&gt;"","OK","NG"),0)</f>
        <v>0</v>
      </c>
      <c r="BH87" s="58">
        <f t="shared" ref="BH87:BH121" si="43">IF(W87="●",IF(AND(X87="",ISNUMBER(SEARCH($J87,BH$20)),ISNUMBER(SEARCH($K87,BH$21))),1,-1),0)</f>
        <v>0</v>
      </c>
      <c r="BI87" s="58">
        <f t="shared" ref="BI87:BI121" si="44">IF(X87&lt;&gt;"",IF(AND(W87="",ISNUMBER(SEARCH($J87,BI$20)),ISNUMBER(SEARCH($K87,BI$21))),1,-1),0)</f>
        <v>0</v>
      </c>
      <c r="BJ87" s="58">
        <f t="shared" ref="BJ87:BJ121" si="45">IF(AND(OR(W87&lt;&gt;"",X87&lt;&gt;""),ISNUMBER(SEARCH($K87,BJ$21))),IF(Y87&lt;&gt;"","OK","NG"),0)</f>
        <v>0</v>
      </c>
      <c r="BK87" s="58">
        <f t="shared" ref="BK87:BK121" si="46">IF(Z87&lt;&gt;"",IF(AND(AA87="",ISNUMBER(SEARCH($J87,BK$20)),ISNUMBER(SEARCH($K87,BK$21))),1,-1),0)</f>
        <v>0</v>
      </c>
      <c r="BL87" s="58">
        <f t="shared" ref="BL87:BL121" si="47">IF(AA87&lt;&gt;"",IF(AND(Z87="",ISNUMBER(SEARCH($J87,BL$20)),ISNUMBER(SEARCH($K87,BL$21))),1,-1),0)</f>
        <v>0</v>
      </c>
      <c r="BM87" s="58">
        <f t="shared" ref="BM87:BM121" si="48">IF(AND(OR(Z87&lt;&gt;"",AA87&lt;&gt;""),ISNUMBER(SEARCH($K87,BM$21))),IF(AB87&lt;&gt;"","OK","NG"),0)</f>
        <v>0</v>
      </c>
      <c r="BN87" s="58">
        <f t="shared" ref="BN87:BN121" si="49">IF(AC87&lt;&gt;"",IF(AND(AD87="",ISNUMBER(SEARCH($J87,BN$20)),ISNUMBER(SEARCH($K87,BN$21))),1,-1),0)</f>
        <v>0</v>
      </c>
      <c r="BO87" s="58">
        <f t="shared" ref="BO87:BO121" si="50">IF(AD87&lt;&gt;"",IF(AND(AC87="",ISNUMBER(SEARCH($J87,BO$20)),ISNUMBER(SEARCH($K87,BO$21))),1,-1),0)</f>
        <v>0</v>
      </c>
      <c r="BP87" s="58">
        <f t="shared" ref="BP87:BP121" si="51">IF(AND(OR(AC87&lt;&gt;"",AD87&lt;&gt;""),ISNUMBER(SEARCH($K87,BP$21))),IF(AE87&lt;&gt;"","OK","NG"),0)</f>
        <v>0</v>
      </c>
      <c r="BQ87" s="58">
        <f t="shared" ref="BQ87:BQ121" si="52">IF(AF87="●",IF(AND(AG87="",ISNUMBER(SEARCH($J87,BQ$20)),ISNUMBER(SEARCH($K87,BQ$21))),1,-1),0)</f>
        <v>0</v>
      </c>
      <c r="BR87" s="58">
        <f t="shared" ref="BR87:BR121" si="53">IF(AG87&lt;&gt;"",IF(AND(AF87="",ISNUMBER(SEARCH($J87,BR$20)),ISNUMBER(SEARCH($K87,BR$21))),1,-1),0)</f>
        <v>0</v>
      </c>
      <c r="BS87" s="58">
        <f t="shared" ref="BS87:BS121" si="54">IF(AND(OR(AF87&lt;&gt;"",AG87&lt;&gt;""),ISNUMBER(SEARCH($K87,BS$21))),IF(AH87&lt;&gt;"","OK","NG"),0)</f>
        <v>0</v>
      </c>
      <c r="BT87" s="58">
        <f t="shared" ref="BT87:BT121" si="55">IF(AI87&lt;&gt;"",IF(AND(AJ87="",ISNUMBER(SEARCH($J87,BT$20)),ISNUMBER(SEARCH($K87,BT$21))),1,-1),0)</f>
        <v>0</v>
      </c>
      <c r="BU87" s="58">
        <f t="shared" ref="BU87:BU121" si="56">IF(AJ87&lt;&gt;"",IF(AND(AI87="",ISNUMBER(SEARCH($J87,BU$20)),ISNUMBER(SEARCH($K87,BU$21))),1,-1),0)</f>
        <v>0</v>
      </c>
      <c r="BV87" s="58">
        <f t="shared" ref="BV87:BV121" si="57">IF(AND(OR(AI87&lt;&gt;"",AJ87&lt;&gt;""),ISNUMBER(SEARCH($K87,BV$21))),IF(AK87&lt;&gt;"","OK","NG"),0)</f>
        <v>0</v>
      </c>
      <c r="BW87" s="58">
        <f t="shared" ref="BW87:BW121" si="58">IF(AL87&lt;&gt;"",IF(AND(AM87="",ISNUMBER(SEARCH($J87,BW$20)),ISNUMBER(SEARCH($K87,BW$21))),1,-1),0)</f>
        <v>0</v>
      </c>
      <c r="BX87" s="58">
        <f t="shared" ref="BX87:BX121" si="59">IF(AM87&lt;&gt;"",IF(AND(AL87="",ISNUMBER(SEARCH($J87,BX$20)),ISNUMBER(SEARCH($K87,BX$21))),1,-1),0)</f>
        <v>0</v>
      </c>
      <c r="BY87" s="58">
        <f t="shared" ref="BY87:BY121" si="60">IF(AND(OR(AL87&lt;&gt;"",AM87&lt;&gt;""),ISNUMBER(SEARCH($K87,BY$21))),IF(AN87&lt;&gt;"","OK","NG"),0)</f>
        <v>0</v>
      </c>
      <c r="BZ87" s="58">
        <f t="shared" ref="BZ87:BZ121" si="61">IF(AO87&lt;&gt;"",IF(AND(AP87="",ISNUMBER(SEARCH($J87,BZ$20)),ISNUMBER(SEARCH($K87,BZ$21))),1,-1),0)</f>
        <v>0</v>
      </c>
      <c r="CA87" s="58">
        <f t="shared" ref="CA87:CA121" si="62">IF(AP87&lt;&gt;"",IF(AND(AO87="",ISNUMBER(SEARCH($J87,CA$20)),ISNUMBER(SEARCH($K87,CA$21))),1,-1),0)</f>
        <v>0</v>
      </c>
      <c r="CB87" s="68">
        <f t="shared" ref="CB87:CB121" si="63">IF(AND(COUNTA(Q87:AP87)&gt;0,COUNTA(Q87:AP87)=COUNTA(X87,AA87,AD87,AG87,AJ87,AM87)),1,0)</f>
        <v>0</v>
      </c>
      <c r="CC87" s="58">
        <f t="shared" ref="CC87:CC121" si="64">IF(AND(COUNTIF(Q87:AP87,"推")&gt;0,COUNTIFS(Q87:AP87,"&lt;&gt;")=COUNTIF(Q87:AP87,"推")),1,0)</f>
        <v>0</v>
      </c>
      <c r="CD87" s="68">
        <f t="shared" ref="CD87:CD121" si="65">IF(OR(CB87=1,CC87=1),0,IF(CE87&gt;0,1,0))</f>
        <v>0</v>
      </c>
      <c r="CE87" s="58">
        <f t="shared" ref="CE87:CE121" si="66">COUNTIF(BB87:CA87,"&gt;0")</f>
        <v>0</v>
      </c>
      <c r="CF87" s="59">
        <f t="shared" ref="CF87:CF121" si="67">CE87-CG87</f>
        <v>0</v>
      </c>
      <c r="CG87" s="59">
        <f t="shared" ref="CG87:CG121" si="68">COUNTIF(BW87:BY87,"&gt;0")+COUNTIF(BN87:BP87,"&gt;0")</f>
        <v>0</v>
      </c>
    </row>
    <row r="88" spans="21:85" ht="18.75" customHeight="1" x14ac:dyDescent="0.15">
      <c r="U88" s="35"/>
      <c r="V88" s="31"/>
      <c r="W88" s="31"/>
      <c r="X88" s="31"/>
      <c r="Y88" s="31"/>
      <c r="Z88" s="32"/>
      <c r="AA88" s="32"/>
      <c r="AB88" s="32"/>
      <c r="AC88" s="32"/>
      <c r="AD88" s="36"/>
      <c r="AE88" s="36"/>
      <c r="AF88" s="36"/>
      <c r="AG88" s="36"/>
      <c r="AH88" s="36"/>
      <c r="AI88" s="36"/>
      <c r="AJ88" s="36"/>
      <c r="AK88" s="36"/>
      <c r="AL88" s="36"/>
      <c r="AM88" s="32"/>
      <c r="AN88" s="32"/>
      <c r="AO88" s="32"/>
      <c r="AP88" s="32"/>
      <c r="AQ88" s="32"/>
      <c r="BA88" s="58"/>
      <c r="BB88" s="58">
        <f t="shared" si="37"/>
        <v>0</v>
      </c>
      <c r="BC88" s="58">
        <f t="shared" si="38"/>
        <v>0</v>
      </c>
      <c r="BD88" s="58">
        <f t="shared" si="39"/>
        <v>0</v>
      </c>
      <c r="BE88" s="58">
        <f t="shared" si="40"/>
        <v>0</v>
      </c>
      <c r="BF88" s="58">
        <f t="shared" si="41"/>
        <v>0</v>
      </c>
      <c r="BG88" s="58">
        <f t="shared" si="42"/>
        <v>0</v>
      </c>
      <c r="BH88" s="58">
        <f t="shared" si="43"/>
        <v>0</v>
      </c>
      <c r="BI88" s="58">
        <f t="shared" si="44"/>
        <v>0</v>
      </c>
      <c r="BJ88" s="58">
        <f t="shared" si="45"/>
        <v>0</v>
      </c>
      <c r="BK88" s="58">
        <f t="shared" si="46"/>
        <v>0</v>
      </c>
      <c r="BL88" s="58">
        <f t="shared" si="47"/>
        <v>0</v>
      </c>
      <c r="BM88" s="58">
        <f t="shared" si="48"/>
        <v>0</v>
      </c>
      <c r="BN88" s="58">
        <f t="shared" si="49"/>
        <v>0</v>
      </c>
      <c r="BO88" s="58">
        <f t="shared" si="50"/>
        <v>0</v>
      </c>
      <c r="BP88" s="58">
        <f t="shared" si="51"/>
        <v>0</v>
      </c>
      <c r="BQ88" s="58">
        <f t="shared" si="52"/>
        <v>0</v>
      </c>
      <c r="BR88" s="58">
        <f t="shared" si="53"/>
        <v>0</v>
      </c>
      <c r="BS88" s="58">
        <f t="shared" si="54"/>
        <v>0</v>
      </c>
      <c r="BT88" s="58">
        <f t="shared" si="55"/>
        <v>0</v>
      </c>
      <c r="BU88" s="58">
        <f t="shared" si="56"/>
        <v>0</v>
      </c>
      <c r="BV88" s="58">
        <f t="shared" si="57"/>
        <v>0</v>
      </c>
      <c r="BW88" s="58">
        <f t="shared" si="58"/>
        <v>0</v>
      </c>
      <c r="BX88" s="58">
        <f t="shared" si="59"/>
        <v>0</v>
      </c>
      <c r="BY88" s="58">
        <f t="shared" si="60"/>
        <v>0</v>
      </c>
      <c r="BZ88" s="58">
        <f t="shared" si="61"/>
        <v>0</v>
      </c>
      <c r="CA88" s="58">
        <f t="shared" si="62"/>
        <v>0</v>
      </c>
      <c r="CB88" s="68">
        <f t="shared" si="63"/>
        <v>0</v>
      </c>
      <c r="CC88" s="58">
        <f t="shared" si="64"/>
        <v>0</v>
      </c>
      <c r="CD88" s="68">
        <f t="shared" si="65"/>
        <v>0</v>
      </c>
      <c r="CE88" s="58">
        <f t="shared" si="66"/>
        <v>0</v>
      </c>
      <c r="CF88" s="59">
        <f t="shared" si="67"/>
        <v>0</v>
      </c>
      <c r="CG88" s="59">
        <f t="shared" si="68"/>
        <v>0</v>
      </c>
    </row>
    <row r="89" spans="21:85" ht="18.75" customHeight="1" x14ac:dyDescent="0.15">
      <c r="U89" s="32"/>
      <c r="V89" s="32"/>
      <c r="W89" s="32"/>
      <c r="X89" s="32"/>
      <c r="Y89" s="32"/>
      <c r="Z89" s="32"/>
      <c r="AA89" s="32"/>
      <c r="AB89" s="32"/>
      <c r="AC89" s="32"/>
      <c r="AD89" s="30"/>
      <c r="AE89" s="30"/>
      <c r="AF89" s="30"/>
      <c r="AG89" s="30"/>
      <c r="AH89" s="36"/>
      <c r="AI89" s="36"/>
      <c r="AJ89" s="36"/>
      <c r="AK89" s="36"/>
      <c r="AL89" s="36"/>
      <c r="AM89" s="32"/>
      <c r="AN89" s="32"/>
      <c r="AO89" s="32"/>
      <c r="AP89" s="32"/>
      <c r="AQ89" s="32"/>
      <c r="BA89" s="58"/>
      <c r="BB89" s="58">
        <f t="shared" si="37"/>
        <v>0</v>
      </c>
      <c r="BC89" s="58">
        <f t="shared" si="38"/>
        <v>0</v>
      </c>
      <c r="BD89" s="58">
        <f t="shared" si="39"/>
        <v>0</v>
      </c>
      <c r="BE89" s="58">
        <f t="shared" si="40"/>
        <v>0</v>
      </c>
      <c r="BF89" s="58">
        <f t="shared" si="41"/>
        <v>0</v>
      </c>
      <c r="BG89" s="58">
        <f t="shared" si="42"/>
        <v>0</v>
      </c>
      <c r="BH89" s="58">
        <f t="shared" si="43"/>
        <v>0</v>
      </c>
      <c r="BI89" s="58">
        <f t="shared" si="44"/>
        <v>0</v>
      </c>
      <c r="BJ89" s="58">
        <f t="shared" si="45"/>
        <v>0</v>
      </c>
      <c r="BK89" s="58">
        <f t="shared" si="46"/>
        <v>0</v>
      </c>
      <c r="BL89" s="58">
        <f t="shared" si="47"/>
        <v>0</v>
      </c>
      <c r="BM89" s="58">
        <f t="shared" si="48"/>
        <v>0</v>
      </c>
      <c r="BN89" s="58">
        <f t="shared" si="49"/>
        <v>0</v>
      </c>
      <c r="BO89" s="58">
        <f t="shared" si="50"/>
        <v>0</v>
      </c>
      <c r="BP89" s="58">
        <f t="shared" si="51"/>
        <v>0</v>
      </c>
      <c r="BQ89" s="58">
        <f t="shared" si="52"/>
        <v>0</v>
      </c>
      <c r="BR89" s="58">
        <f t="shared" si="53"/>
        <v>0</v>
      </c>
      <c r="BS89" s="58">
        <f t="shared" si="54"/>
        <v>0</v>
      </c>
      <c r="BT89" s="58">
        <f t="shared" si="55"/>
        <v>0</v>
      </c>
      <c r="BU89" s="58">
        <f t="shared" si="56"/>
        <v>0</v>
      </c>
      <c r="BV89" s="58">
        <f t="shared" si="57"/>
        <v>0</v>
      </c>
      <c r="BW89" s="58">
        <f t="shared" si="58"/>
        <v>0</v>
      </c>
      <c r="BX89" s="58">
        <f t="shared" si="59"/>
        <v>0</v>
      </c>
      <c r="BY89" s="58">
        <f t="shared" si="60"/>
        <v>0</v>
      </c>
      <c r="BZ89" s="58">
        <f t="shared" si="61"/>
        <v>0</v>
      </c>
      <c r="CA89" s="58">
        <f t="shared" si="62"/>
        <v>0</v>
      </c>
      <c r="CB89" s="68">
        <f t="shared" si="63"/>
        <v>0</v>
      </c>
      <c r="CC89" s="58">
        <f t="shared" si="64"/>
        <v>0</v>
      </c>
      <c r="CD89" s="68">
        <f t="shared" si="65"/>
        <v>0</v>
      </c>
      <c r="CE89" s="58">
        <f t="shared" si="66"/>
        <v>0</v>
      </c>
      <c r="CF89" s="59">
        <f t="shared" si="67"/>
        <v>0</v>
      </c>
      <c r="CG89" s="59">
        <f t="shared" si="68"/>
        <v>0</v>
      </c>
    </row>
    <row r="90" spans="21:85" ht="18.75" customHeight="1" x14ac:dyDescent="0.15">
      <c r="U90" s="32"/>
      <c r="V90" s="32"/>
      <c r="W90" s="32"/>
      <c r="X90" s="32"/>
      <c r="Y90" s="32"/>
      <c r="Z90" s="32"/>
      <c r="AA90" s="32"/>
      <c r="AB90" s="32"/>
      <c r="AC90" s="32"/>
      <c r="AD90" s="30"/>
      <c r="AE90" s="30"/>
      <c r="AF90" s="30"/>
      <c r="AG90" s="30"/>
      <c r="AH90" s="36"/>
      <c r="AI90" s="36"/>
      <c r="AJ90" s="36"/>
      <c r="AK90" s="36"/>
      <c r="AL90" s="36"/>
      <c r="AM90" s="32"/>
      <c r="AN90" s="32"/>
      <c r="AO90" s="32"/>
      <c r="AP90" s="32"/>
      <c r="AQ90" s="32"/>
      <c r="BA90" s="58"/>
      <c r="BB90" s="58">
        <f t="shared" si="37"/>
        <v>0</v>
      </c>
      <c r="BC90" s="58">
        <f t="shared" si="38"/>
        <v>0</v>
      </c>
      <c r="BD90" s="58">
        <f t="shared" si="39"/>
        <v>0</v>
      </c>
      <c r="BE90" s="58">
        <f t="shared" si="40"/>
        <v>0</v>
      </c>
      <c r="BF90" s="58">
        <f t="shared" si="41"/>
        <v>0</v>
      </c>
      <c r="BG90" s="58">
        <f t="shared" si="42"/>
        <v>0</v>
      </c>
      <c r="BH90" s="58">
        <f t="shared" si="43"/>
        <v>0</v>
      </c>
      <c r="BI90" s="58">
        <f t="shared" si="44"/>
        <v>0</v>
      </c>
      <c r="BJ90" s="58">
        <f t="shared" si="45"/>
        <v>0</v>
      </c>
      <c r="BK90" s="58">
        <f t="shared" si="46"/>
        <v>0</v>
      </c>
      <c r="BL90" s="58">
        <f t="shared" si="47"/>
        <v>0</v>
      </c>
      <c r="BM90" s="58">
        <f t="shared" si="48"/>
        <v>0</v>
      </c>
      <c r="BN90" s="58">
        <f t="shared" si="49"/>
        <v>0</v>
      </c>
      <c r="BO90" s="58">
        <f t="shared" si="50"/>
        <v>0</v>
      </c>
      <c r="BP90" s="58">
        <f t="shared" si="51"/>
        <v>0</v>
      </c>
      <c r="BQ90" s="58">
        <f t="shared" si="52"/>
        <v>0</v>
      </c>
      <c r="BR90" s="58">
        <f t="shared" si="53"/>
        <v>0</v>
      </c>
      <c r="BS90" s="58">
        <f t="shared" si="54"/>
        <v>0</v>
      </c>
      <c r="BT90" s="58">
        <f t="shared" si="55"/>
        <v>0</v>
      </c>
      <c r="BU90" s="58">
        <f t="shared" si="56"/>
        <v>0</v>
      </c>
      <c r="BV90" s="58">
        <f t="shared" si="57"/>
        <v>0</v>
      </c>
      <c r="BW90" s="58">
        <f t="shared" si="58"/>
        <v>0</v>
      </c>
      <c r="BX90" s="58">
        <f t="shared" si="59"/>
        <v>0</v>
      </c>
      <c r="BY90" s="58">
        <f t="shared" si="60"/>
        <v>0</v>
      </c>
      <c r="BZ90" s="58">
        <f t="shared" si="61"/>
        <v>0</v>
      </c>
      <c r="CA90" s="58">
        <f t="shared" si="62"/>
        <v>0</v>
      </c>
      <c r="CB90" s="68">
        <f t="shared" si="63"/>
        <v>0</v>
      </c>
      <c r="CC90" s="58">
        <f t="shared" si="64"/>
        <v>0</v>
      </c>
      <c r="CD90" s="68">
        <f t="shared" si="65"/>
        <v>0</v>
      </c>
      <c r="CE90" s="58">
        <f t="shared" si="66"/>
        <v>0</v>
      </c>
      <c r="CF90" s="59">
        <f t="shared" si="67"/>
        <v>0</v>
      </c>
      <c r="CG90" s="59">
        <f t="shared" si="68"/>
        <v>0</v>
      </c>
    </row>
    <row r="91" spans="21:85" ht="18.75" customHeight="1" x14ac:dyDescent="0.15"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BA91" s="58"/>
      <c r="BB91" s="58">
        <f t="shared" si="37"/>
        <v>0</v>
      </c>
      <c r="BC91" s="58">
        <f t="shared" si="38"/>
        <v>0</v>
      </c>
      <c r="BD91" s="58">
        <f t="shared" si="39"/>
        <v>0</v>
      </c>
      <c r="BE91" s="58">
        <f t="shared" si="40"/>
        <v>0</v>
      </c>
      <c r="BF91" s="58">
        <f t="shared" si="41"/>
        <v>0</v>
      </c>
      <c r="BG91" s="58">
        <f t="shared" si="42"/>
        <v>0</v>
      </c>
      <c r="BH91" s="58">
        <f t="shared" si="43"/>
        <v>0</v>
      </c>
      <c r="BI91" s="58">
        <f t="shared" si="44"/>
        <v>0</v>
      </c>
      <c r="BJ91" s="58">
        <f t="shared" si="45"/>
        <v>0</v>
      </c>
      <c r="BK91" s="58">
        <f t="shared" si="46"/>
        <v>0</v>
      </c>
      <c r="BL91" s="58">
        <f t="shared" si="47"/>
        <v>0</v>
      </c>
      <c r="BM91" s="58">
        <f t="shared" si="48"/>
        <v>0</v>
      </c>
      <c r="BN91" s="58">
        <f t="shared" si="49"/>
        <v>0</v>
      </c>
      <c r="BO91" s="58">
        <f t="shared" si="50"/>
        <v>0</v>
      </c>
      <c r="BP91" s="58">
        <f t="shared" si="51"/>
        <v>0</v>
      </c>
      <c r="BQ91" s="58">
        <f t="shared" si="52"/>
        <v>0</v>
      </c>
      <c r="BR91" s="58">
        <f t="shared" si="53"/>
        <v>0</v>
      </c>
      <c r="BS91" s="58">
        <f t="shared" si="54"/>
        <v>0</v>
      </c>
      <c r="BT91" s="58">
        <f t="shared" si="55"/>
        <v>0</v>
      </c>
      <c r="BU91" s="58">
        <f t="shared" si="56"/>
        <v>0</v>
      </c>
      <c r="BV91" s="58">
        <f t="shared" si="57"/>
        <v>0</v>
      </c>
      <c r="BW91" s="58">
        <f t="shared" si="58"/>
        <v>0</v>
      </c>
      <c r="BX91" s="58">
        <f t="shared" si="59"/>
        <v>0</v>
      </c>
      <c r="BY91" s="58">
        <f t="shared" si="60"/>
        <v>0</v>
      </c>
      <c r="BZ91" s="58">
        <f t="shared" si="61"/>
        <v>0</v>
      </c>
      <c r="CA91" s="58">
        <f t="shared" si="62"/>
        <v>0</v>
      </c>
      <c r="CB91" s="68">
        <f t="shared" si="63"/>
        <v>0</v>
      </c>
      <c r="CC91" s="58">
        <f t="shared" si="64"/>
        <v>0</v>
      </c>
      <c r="CD91" s="68">
        <f t="shared" si="65"/>
        <v>0</v>
      </c>
      <c r="CE91" s="58">
        <f t="shared" si="66"/>
        <v>0</v>
      </c>
      <c r="CF91" s="59">
        <f t="shared" si="67"/>
        <v>0</v>
      </c>
      <c r="CG91" s="59">
        <f t="shared" si="68"/>
        <v>0</v>
      </c>
    </row>
    <row r="92" spans="21:85" ht="18.75" customHeight="1" x14ac:dyDescent="0.15">
      <c r="U92" s="30"/>
      <c r="V92" s="30"/>
      <c r="W92" s="30"/>
      <c r="X92" s="30"/>
      <c r="Y92" s="30"/>
      <c r="Z92" s="30"/>
      <c r="AA92" s="30"/>
      <c r="AB92" s="30"/>
      <c r="AC92" s="30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BA92" s="58"/>
      <c r="BB92" s="58">
        <f t="shared" si="37"/>
        <v>0</v>
      </c>
      <c r="BC92" s="58">
        <f t="shared" si="38"/>
        <v>0</v>
      </c>
      <c r="BD92" s="58">
        <f t="shared" si="39"/>
        <v>0</v>
      </c>
      <c r="BE92" s="58">
        <f t="shared" si="40"/>
        <v>0</v>
      </c>
      <c r="BF92" s="58">
        <f t="shared" si="41"/>
        <v>0</v>
      </c>
      <c r="BG92" s="58">
        <f t="shared" si="42"/>
        <v>0</v>
      </c>
      <c r="BH92" s="58">
        <f t="shared" si="43"/>
        <v>0</v>
      </c>
      <c r="BI92" s="58">
        <f t="shared" si="44"/>
        <v>0</v>
      </c>
      <c r="BJ92" s="58">
        <f t="shared" si="45"/>
        <v>0</v>
      </c>
      <c r="BK92" s="58">
        <f t="shared" si="46"/>
        <v>0</v>
      </c>
      <c r="BL92" s="58">
        <f t="shared" si="47"/>
        <v>0</v>
      </c>
      <c r="BM92" s="58">
        <f t="shared" si="48"/>
        <v>0</v>
      </c>
      <c r="BN92" s="58">
        <f t="shared" si="49"/>
        <v>0</v>
      </c>
      <c r="BO92" s="58">
        <f t="shared" si="50"/>
        <v>0</v>
      </c>
      <c r="BP92" s="58">
        <f t="shared" si="51"/>
        <v>0</v>
      </c>
      <c r="BQ92" s="58">
        <f t="shared" si="52"/>
        <v>0</v>
      </c>
      <c r="BR92" s="58">
        <f t="shared" si="53"/>
        <v>0</v>
      </c>
      <c r="BS92" s="58">
        <f t="shared" si="54"/>
        <v>0</v>
      </c>
      <c r="BT92" s="58">
        <f t="shared" si="55"/>
        <v>0</v>
      </c>
      <c r="BU92" s="58">
        <f t="shared" si="56"/>
        <v>0</v>
      </c>
      <c r="BV92" s="58">
        <f t="shared" si="57"/>
        <v>0</v>
      </c>
      <c r="BW92" s="58">
        <f t="shared" si="58"/>
        <v>0</v>
      </c>
      <c r="BX92" s="58">
        <f t="shared" si="59"/>
        <v>0</v>
      </c>
      <c r="BY92" s="58">
        <f t="shared" si="60"/>
        <v>0</v>
      </c>
      <c r="BZ92" s="58">
        <f t="shared" si="61"/>
        <v>0</v>
      </c>
      <c r="CA92" s="58">
        <f t="shared" si="62"/>
        <v>0</v>
      </c>
      <c r="CB92" s="68">
        <f t="shared" si="63"/>
        <v>0</v>
      </c>
      <c r="CC92" s="58">
        <f t="shared" si="64"/>
        <v>0</v>
      </c>
      <c r="CD92" s="68">
        <f t="shared" si="65"/>
        <v>0</v>
      </c>
      <c r="CE92" s="58">
        <f t="shared" si="66"/>
        <v>0</v>
      </c>
      <c r="CF92" s="59">
        <f t="shared" si="67"/>
        <v>0</v>
      </c>
      <c r="CG92" s="59">
        <f t="shared" si="68"/>
        <v>0</v>
      </c>
    </row>
    <row r="93" spans="21:85" ht="18.75" customHeight="1" x14ac:dyDescent="0.15">
      <c r="U93" s="30"/>
      <c r="V93" s="30"/>
      <c r="W93" s="30"/>
      <c r="X93" s="30"/>
      <c r="Y93" s="30"/>
      <c r="Z93" s="30"/>
      <c r="AA93" s="30"/>
      <c r="AB93" s="30"/>
      <c r="AC93" s="30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BA93" s="58"/>
      <c r="BB93" s="58">
        <f t="shared" si="37"/>
        <v>0</v>
      </c>
      <c r="BC93" s="58">
        <f t="shared" si="38"/>
        <v>0</v>
      </c>
      <c r="BD93" s="58">
        <f t="shared" si="39"/>
        <v>0</v>
      </c>
      <c r="BE93" s="58">
        <f t="shared" si="40"/>
        <v>0</v>
      </c>
      <c r="BF93" s="58">
        <f t="shared" si="41"/>
        <v>0</v>
      </c>
      <c r="BG93" s="58">
        <f t="shared" si="42"/>
        <v>0</v>
      </c>
      <c r="BH93" s="58">
        <f t="shared" si="43"/>
        <v>0</v>
      </c>
      <c r="BI93" s="58">
        <f t="shared" si="44"/>
        <v>0</v>
      </c>
      <c r="BJ93" s="58">
        <f t="shared" si="45"/>
        <v>0</v>
      </c>
      <c r="BK93" s="58">
        <f t="shared" si="46"/>
        <v>0</v>
      </c>
      <c r="BL93" s="58">
        <f t="shared" si="47"/>
        <v>0</v>
      </c>
      <c r="BM93" s="58">
        <f t="shared" si="48"/>
        <v>0</v>
      </c>
      <c r="BN93" s="58">
        <f t="shared" si="49"/>
        <v>0</v>
      </c>
      <c r="BO93" s="58">
        <f t="shared" si="50"/>
        <v>0</v>
      </c>
      <c r="BP93" s="58">
        <f t="shared" si="51"/>
        <v>0</v>
      </c>
      <c r="BQ93" s="58">
        <f t="shared" si="52"/>
        <v>0</v>
      </c>
      <c r="BR93" s="58">
        <f t="shared" si="53"/>
        <v>0</v>
      </c>
      <c r="BS93" s="58">
        <f t="shared" si="54"/>
        <v>0</v>
      </c>
      <c r="BT93" s="58">
        <f t="shared" si="55"/>
        <v>0</v>
      </c>
      <c r="BU93" s="58">
        <f t="shared" si="56"/>
        <v>0</v>
      </c>
      <c r="BV93" s="58">
        <f t="shared" si="57"/>
        <v>0</v>
      </c>
      <c r="BW93" s="58">
        <f t="shared" si="58"/>
        <v>0</v>
      </c>
      <c r="BX93" s="58">
        <f t="shared" si="59"/>
        <v>0</v>
      </c>
      <c r="BY93" s="58">
        <f t="shared" si="60"/>
        <v>0</v>
      </c>
      <c r="BZ93" s="58">
        <f t="shared" si="61"/>
        <v>0</v>
      </c>
      <c r="CA93" s="58">
        <f t="shared" si="62"/>
        <v>0</v>
      </c>
      <c r="CB93" s="68">
        <f t="shared" si="63"/>
        <v>0</v>
      </c>
      <c r="CC93" s="58">
        <f t="shared" si="64"/>
        <v>0</v>
      </c>
      <c r="CD93" s="68">
        <f t="shared" si="65"/>
        <v>0</v>
      </c>
      <c r="CE93" s="58">
        <f t="shared" si="66"/>
        <v>0</v>
      </c>
      <c r="CF93" s="59">
        <f t="shared" si="67"/>
        <v>0</v>
      </c>
      <c r="CG93" s="59">
        <f t="shared" si="68"/>
        <v>0</v>
      </c>
    </row>
    <row r="94" spans="21:85" ht="18.75" customHeight="1" x14ac:dyDescent="0.15">
      <c r="BA94" s="58"/>
      <c r="BB94" s="58">
        <f t="shared" si="37"/>
        <v>0</v>
      </c>
      <c r="BC94" s="58">
        <f t="shared" si="38"/>
        <v>0</v>
      </c>
      <c r="BD94" s="58">
        <f t="shared" si="39"/>
        <v>0</v>
      </c>
      <c r="BE94" s="58">
        <f t="shared" si="40"/>
        <v>0</v>
      </c>
      <c r="BF94" s="58">
        <f t="shared" si="41"/>
        <v>0</v>
      </c>
      <c r="BG94" s="58">
        <f t="shared" si="42"/>
        <v>0</v>
      </c>
      <c r="BH94" s="58">
        <f t="shared" si="43"/>
        <v>0</v>
      </c>
      <c r="BI94" s="58">
        <f t="shared" si="44"/>
        <v>0</v>
      </c>
      <c r="BJ94" s="58">
        <f t="shared" si="45"/>
        <v>0</v>
      </c>
      <c r="BK94" s="58">
        <f t="shared" si="46"/>
        <v>0</v>
      </c>
      <c r="BL94" s="58">
        <f t="shared" si="47"/>
        <v>0</v>
      </c>
      <c r="BM94" s="58">
        <f t="shared" si="48"/>
        <v>0</v>
      </c>
      <c r="BN94" s="58">
        <f t="shared" si="49"/>
        <v>0</v>
      </c>
      <c r="BO94" s="58">
        <f t="shared" si="50"/>
        <v>0</v>
      </c>
      <c r="BP94" s="58">
        <f t="shared" si="51"/>
        <v>0</v>
      </c>
      <c r="BQ94" s="58">
        <f t="shared" si="52"/>
        <v>0</v>
      </c>
      <c r="BR94" s="58">
        <f t="shared" si="53"/>
        <v>0</v>
      </c>
      <c r="BS94" s="58">
        <f t="shared" si="54"/>
        <v>0</v>
      </c>
      <c r="BT94" s="58">
        <f t="shared" si="55"/>
        <v>0</v>
      </c>
      <c r="BU94" s="58">
        <f t="shared" si="56"/>
        <v>0</v>
      </c>
      <c r="BV94" s="58">
        <f t="shared" si="57"/>
        <v>0</v>
      </c>
      <c r="BW94" s="58">
        <f t="shared" si="58"/>
        <v>0</v>
      </c>
      <c r="BX94" s="58">
        <f t="shared" si="59"/>
        <v>0</v>
      </c>
      <c r="BY94" s="58">
        <f t="shared" si="60"/>
        <v>0</v>
      </c>
      <c r="BZ94" s="58">
        <f t="shared" si="61"/>
        <v>0</v>
      </c>
      <c r="CA94" s="58">
        <f t="shared" si="62"/>
        <v>0</v>
      </c>
      <c r="CB94" s="68">
        <f t="shared" si="63"/>
        <v>0</v>
      </c>
      <c r="CC94" s="58">
        <f t="shared" si="64"/>
        <v>0</v>
      </c>
      <c r="CD94" s="68">
        <f t="shared" si="65"/>
        <v>0</v>
      </c>
      <c r="CE94" s="58">
        <f t="shared" si="66"/>
        <v>0</v>
      </c>
      <c r="CF94" s="59">
        <f t="shared" si="67"/>
        <v>0</v>
      </c>
      <c r="CG94" s="59">
        <f t="shared" si="68"/>
        <v>0</v>
      </c>
    </row>
    <row r="95" spans="21:85" ht="18.75" customHeight="1" x14ac:dyDescent="0.15">
      <c r="BA95" s="58"/>
      <c r="BB95" s="58">
        <f t="shared" si="37"/>
        <v>0</v>
      </c>
      <c r="BC95" s="58">
        <f t="shared" si="38"/>
        <v>0</v>
      </c>
      <c r="BD95" s="58">
        <f t="shared" si="39"/>
        <v>0</v>
      </c>
      <c r="BE95" s="58">
        <f t="shared" si="40"/>
        <v>0</v>
      </c>
      <c r="BF95" s="58">
        <f t="shared" si="41"/>
        <v>0</v>
      </c>
      <c r="BG95" s="58">
        <f t="shared" si="42"/>
        <v>0</v>
      </c>
      <c r="BH95" s="58">
        <f t="shared" si="43"/>
        <v>0</v>
      </c>
      <c r="BI95" s="58">
        <f t="shared" si="44"/>
        <v>0</v>
      </c>
      <c r="BJ95" s="58">
        <f t="shared" si="45"/>
        <v>0</v>
      </c>
      <c r="BK95" s="58">
        <f t="shared" si="46"/>
        <v>0</v>
      </c>
      <c r="BL95" s="58">
        <f t="shared" si="47"/>
        <v>0</v>
      </c>
      <c r="BM95" s="58">
        <f t="shared" si="48"/>
        <v>0</v>
      </c>
      <c r="BN95" s="58">
        <f t="shared" si="49"/>
        <v>0</v>
      </c>
      <c r="BO95" s="58">
        <f t="shared" si="50"/>
        <v>0</v>
      </c>
      <c r="BP95" s="58">
        <f t="shared" si="51"/>
        <v>0</v>
      </c>
      <c r="BQ95" s="58">
        <f t="shared" si="52"/>
        <v>0</v>
      </c>
      <c r="BR95" s="58">
        <f t="shared" si="53"/>
        <v>0</v>
      </c>
      <c r="BS95" s="58">
        <f t="shared" si="54"/>
        <v>0</v>
      </c>
      <c r="BT95" s="58">
        <f t="shared" si="55"/>
        <v>0</v>
      </c>
      <c r="BU95" s="58">
        <f t="shared" si="56"/>
        <v>0</v>
      </c>
      <c r="BV95" s="58">
        <f t="shared" si="57"/>
        <v>0</v>
      </c>
      <c r="BW95" s="58">
        <f t="shared" si="58"/>
        <v>0</v>
      </c>
      <c r="BX95" s="58">
        <f t="shared" si="59"/>
        <v>0</v>
      </c>
      <c r="BY95" s="58">
        <f t="shared" si="60"/>
        <v>0</v>
      </c>
      <c r="BZ95" s="58">
        <f t="shared" si="61"/>
        <v>0</v>
      </c>
      <c r="CA95" s="58">
        <f t="shared" si="62"/>
        <v>0</v>
      </c>
      <c r="CB95" s="68">
        <f t="shared" si="63"/>
        <v>0</v>
      </c>
      <c r="CC95" s="58">
        <f t="shared" si="64"/>
        <v>0</v>
      </c>
      <c r="CD95" s="68">
        <f t="shared" si="65"/>
        <v>0</v>
      </c>
      <c r="CE95" s="58">
        <f t="shared" si="66"/>
        <v>0</v>
      </c>
      <c r="CF95" s="59">
        <f t="shared" si="67"/>
        <v>0</v>
      </c>
      <c r="CG95" s="59">
        <f t="shared" si="68"/>
        <v>0</v>
      </c>
    </row>
    <row r="96" spans="21:85" ht="18.75" customHeight="1" x14ac:dyDescent="0.15">
      <c r="BA96" s="58"/>
      <c r="BB96" s="58">
        <f t="shared" si="37"/>
        <v>0</v>
      </c>
      <c r="BC96" s="58">
        <f t="shared" si="38"/>
        <v>0</v>
      </c>
      <c r="BD96" s="58">
        <f t="shared" si="39"/>
        <v>0</v>
      </c>
      <c r="BE96" s="58">
        <f t="shared" si="40"/>
        <v>0</v>
      </c>
      <c r="BF96" s="58">
        <f t="shared" si="41"/>
        <v>0</v>
      </c>
      <c r="BG96" s="58">
        <f t="shared" si="42"/>
        <v>0</v>
      </c>
      <c r="BH96" s="58">
        <f t="shared" si="43"/>
        <v>0</v>
      </c>
      <c r="BI96" s="58">
        <f t="shared" si="44"/>
        <v>0</v>
      </c>
      <c r="BJ96" s="58">
        <f t="shared" si="45"/>
        <v>0</v>
      </c>
      <c r="BK96" s="58">
        <f t="shared" si="46"/>
        <v>0</v>
      </c>
      <c r="BL96" s="58">
        <f t="shared" si="47"/>
        <v>0</v>
      </c>
      <c r="BM96" s="58">
        <f t="shared" si="48"/>
        <v>0</v>
      </c>
      <c r="BN96" s="58">
        <f t="shared" si="49"/>
        <v>0</v>
      </c>
      <c r="BO96" s="58">
        <f t="shared" si="50"/>
        <v>0</v>
      </c>
      <c r="BP96" s="58">
        <f t="shared" si="51"/>
        <v>0</v>
      </c>
      <c r="BQ96" s="58">
        <f t="shared" si="52"/>
        <v>0</v>
      </c>
      <c r="BR96" s="58">
        <f t="shared" si="53"/>
        <v>0</v>
      </c>
      <c r="BS96" s="58">
        <f t="shared" si="54"/>
        <v>0</v>
      </c>
      <c r="BT96" s="58">
        <f t="shared" si="55"/>
        <v>0</v>
      </c>
      <c r="BU96" s="58">
        <f t="shared" si="56"/>
        <v>0</v>
      </c>
      <c r="BV96" s="58">
        <f t="shared" si="57"/>
        <v>0</v>
      </c>
      <c r="BW96" s="58">
        <f t="shared" si="58"/>
        <v>0</v>
      </c>
      <c r="BX96" s="58">
        <f t="shared" si="59"/>
        <v>0</v>
      </c>
      <c r="BY96" s="58">
        <f t="shared" si="60"/>
        <v>0</v>
      </c>
      <c r="BZ96" s="58">
        <f t="shared" si="61"/>
        <v>0</v>
      </c>
      <c r="CA96" s="58">
        <f t="shared" si="62"/>
        <v>0</v>
      </c>
      <c r="CB96" s="68">
        <f t="shared" si="63"/>
        <v>0</v>
      </c>
      <c r="CC96" s="58">
        <f t="shared" si="64"/>
        <v>0</v>
      </c>
      <c r="CD96" s="68">
        <f t="shared" si="65"/>
        <v>0</v>
      </c>
      <c r="CE96" s="58">
        <f t="shared" si="66"/>
        <v>0</v>
      </c>
      <c r="CF96" s="59">
        <f t="shared" si="67"/>
        <v>0</v>
      </c>
      <c r="CG96" s="59">
        <f t="shared" si="68"/>
        <v>0</v>
      </c>
    </row>
    <row r="97" spans="53:85" ht="18.75" customHeight="1" x14ac:dyDescent="0.15">
      <c r="BA97" s="58"/>
      <c r="BB97" s="58">
        <f t="shared" si="37"/>
        <v>0</v>
      </c>
      <c r="BC97" s="58">
        <f t="shared" si="38"/>
        <v>0</v>
      </c>
      <c r="BD97" s="58">
        <f t="shared" si="39"/>
        <v>0</v>
      </c>
      <c r="BE97" s="58">
        <f t="shared" si="40"/>
        <v>0</v>
      </c>
      <c r="BF97" s="58">
        <f t="shared" si="41"/>
        <v>0</v>
      </c>
      <c r="BG97" s="58">
        <f t="shared" si="42"/>
        <v>0</v>
      </c>
      <c r="BH97" s="58">
        <f t="shared" si="43"/>
        <v>0</v>
      </c>
      <c r="BI97" s="58">
        <f t="shared" si="44"/>
        <v>0</v>
      </c>
      <c r="BJ97" s="58">
        <f t="shared" si="45"/>
        <v>0</v>
      </c>
      <c r="BK97" s="58">
        <f t="shared" si="46"/>
        <v>0</v>
      </c>
      <c r="BL97" s="58">
        <f t="shared" si="47"/>
        <v>0</v>
      </c>
      <c r="BM97" s="58">
        <f t="shared" si="48"/>
        <v>0</v>
      </c>
      <c r="BN97" s="58">
        <f t="shared" si="49"/>
        <v>0</v>
      </c>
      <c r="BO97" s="58">
        <f t="shared" si="50"/>
        <v>0</v>
      </c>
      <c r="BP97" s="58">
        <f t="shared" si="51"/>
        <v>0</v>
      </c>
      <c r="BQ97" s="58">
        <f t="shared" si="52"/>
        <v>0</v>
      </c>
      <c r="BR97" s="58">
        <f t="shared" si="53"/>
        <v>0</v>
      </c>
      <c r="BS97" s="58">
        <f t="shared" si="54"/>
        <v>0</v>
      </c>
      <c r="BT97" s="58">
        <f t="shared" si="55"/>
        <v>0</v>
      </c>
      <c r="BU97" s="58">
        <f t="shared" si="56"/>
        <v>0</v>
      </c>
      <c r="BV97" s="58">
        <f t="shared" si="57"/>
        <v>0</v>
      </c>
      <c r="BW97" s="58">
        <f t="shared" si="58"/>
        <v>0</v>
      </c>
      <c r="BX97" s="58">
        <f t="shared" si="59"/>
        <v>0</v>
      </c>
      <c r="BY97" s="58">
        <f t="shared" si="60"/>
        <v>0</v>
      </c>
      <c r="BZ97" s="58">
        <f t="shared" si="61"/>
        <v>0</v>
      </c>
      <c r="CA97" s="58">
        <f t="shared" si="62"/>
        <v>0</v>
      </c>
      <c r="CB97" s="68">
        <f t="shared" si="63"/>
        <v>0</v>
      </c>
      <c r="CC97" s="58">
        <f t="shared" si="64"/>
        <v>0</v>
      </c>
      <c r="CD97" s="68">
        <f t="shared" si="65"/>
        <v>0</v>
      </c>
      <c r="CE97" s="58">
        <f t="shared" si="66"/>
        <v>0</v>
      </c>
      <c r="CF97" s="59">
        <f t="shared" si="67"/>
        <v>0</v>
      </c>
      <c r="CG97" s="59">
        <f t="shared" si="68"/>
        <v>0</v>
      </c>
    </row>
    <row r="98" spans="53:85" ht="18.75" customHeight="1" x14ac:dyDescent="0.15">
      <c r="BA98" s="58"/>
      <c r="BB98" s="58">
        <f t="shared" si="37"/>
        <v>0</v>
      </c>
      <c r="BC98" s="58">
        <f t="shared" si="38"/>
        <v>0</v>
      </c>
      <c r="BD98" s="58">
        <f t="shared" si="39"/>
        <v>0</v>
      </c>
      <c r="BE98" s="58">
        <f t="shared" si="40"/>
        <v>0</v>
      </c>
      <c r="BF98" s="58">
        <f t="shared" si="41"/>
        <v>0</v>
      </c>
      <c r="BG98" s="58">
        <f t="shared" si="42"/>
        <v>0</v>
      </c>
      <c r="BH98" s="58">
        <f t="shared" si="43"/>
        <v>0</v>
      </c>
      <c r="BI98" s="58">
        <f t="shared" si="44"/>
        <v>0</v>
      </c>
      <c r="BJ98" s="58">
        <f t="shared" si="45"/>
        <v>0</v>
      </c>
      <c r="BK98" s="58">
        <f t="shared" si="46"/>
        <v>0</v>
      </c>
      <c r="BL98" s="58">
        <f t="shared" si="47"/>
        <v>0</v>
      </c>
      <c r="BM98" s="58">
        <f t="shared" si="48"/>
        <v>0</v>
      </c>
      <c r="BN98" s="58">
        <f t="shared" si="49"/>
        <v>0</v>
      </c>
      <c r="BO98" s="58">
        <f t="shared" si="50"/>
        <v>0</v>
      </c>
      <c r="BP98" s="58">
        <f t="shared" si="51"/>
        <v>0</v>
      </c>
      <c r="BQ98" s="58">
        <f t="shared" si="52"/>
        <v>0</v>
      </c>
      <c r="BR98" s="58">
        <f t="shared" si="53"/>
        <v>0</v>
      </c>
      <c r="BS98" s="58">
        <f t="shared" si="54"/>
        <v>0</v>
      </c>
      <c r="BT98" s="58">
        <f t="shared" si="55"/>
        <v>0</v>
      </c>
      <c r="BU98" s="58">
        <f t="shared" si="56"/>
        <v>0</v>
      </c>
      <c r="BV98" s="58">
        <f t="shared" si="57"/>
        <v>0</v>
      </c>
      <c r="BW98" s="58">
        <f t="shared" si="58"/>
        <v>0</v>
      </c>
      <c r="BX98" s="58">
        <f t="shared" si="59"/>
        <v>0</v>
      </c>
      <c r="BY98" s="58">
        <f t="shared" si="60"/>
        <v>0</v>
      </c>
      <c r="BZ98" s="58">
        <f t="shared" si="61"/>
        <v>0</v>
      </c>
      <c r="CA98" s="58">
        <f t="shared" si="62"/>
        <v>0</v>
      </c>
      <c r="CB98" s="68">
        <f t="shared" si="63"/>
        <v>0</v>
      </c>
      <c r="CC98" s="58">
        <f t="shared" si="64"/>
        <v>0</v>
      </c>
      <c r="CD98" s="68">
        <f t="shared" si="65"/>
        <v>0</v>
      </c>
      <c r="CE98" s="58">
        <f t="shared" si="66"/>
        <v>0</v>
      </c>
      <c r="CF98" s="59">
        <f t="shared" si="67"/>
        <v>0</v>
      </c>
      <c r="CG98" s="59">
        <f t="shared" si="68"/>
        <v>0</v>
      </c>
    </row>
    <row r="99" spans="53:85" ht="18.75" customHeight="1" x14ac:dyDescent="0.15">
      <c r="BA99" s="58"/>
      <c r="BB99" s="58">
        <f t="shared" si="37"/>
        <v>0</v>
      </c>
      <c r="BC99" s="58">
        <f t="shared" si="38"/>
        <v>0</v>
      </c>
      <c r="BD99" s="58">
        <f t="shared" si="39"/>
        <v>0</v>
      </c>
      <c r="BE99" s="58">
        <f t="shared" si="40"/>
        <v>0</v>
      </c>
      <c r="BF99" s="58">
        <f t="shared" si="41"/>
        <v>0</v>
      </c>
      <c r="BG99" s="58">
        <f t="shared" si="42"/>
        <v>0</v>
      </c>
      <c r="BH99" s="58">
        <f t="shared" si="43"/>
        <v>0</v>
      </c>
      <c r="BI99" s="58">
        <f t="shared" si="44"/>
        <v>0</v>
      </c>
      <c r="BJ99" s="58">
        <f t="shared" si="45"/>
        <v>0</v>
      </c>
      <c r="BK99" s="58">
        <f t="shared" si="46"/>
        <v>0</v>
      </c>
      <c r="BL99" s="58">
        <f t="shared" si="47"/>
        <v>0</v>
      </c>
      <c r="BM99" s="58">
        <f t="shared" si="48"/>
        <v>0</v>
      </c>
      <c r="BN99" s="58">
        <f t="shared" si="49"/>
        <v>0</v>
      </c>
      <c r="BO99" s="58">
        <f t="shared" si="50"/>
        <v>0</v>
      </c>
      <c r="BP99" s="58">
        <f t="shared" si="51"/>
        <v>0</v>
      </c>
      <c r="BQ99" s="58">
        <f t="shared" si="52"/>
        <v>0</v>
      </c>
      <c r="BR99" s="58">
        <f t="shared" si="53"/>
        <v>0</v>
      </c>
      <c r="BS99" s="58">
        <f t="shared" si="54"/>
        <v>0</v>
      </c>
      <c r="BT99" s="58">
        <f t="shared" si="55"/>
        <v>0</v>
      </c>
      <c r="BU99" s="58">
        <f t="shared" si="56"/>
        <v>0</v>
      </c>
      <c r="BV99" s="58">
        <f t="shared" si="57"/>
        <v>0</v>
      </c>
      <c r="BW99" s="58">
        <f t="shared" si="58"/>
        <v>0</v>
      </c>
      <c r="BX99" s="58">
        <f t="shared" si="59"/>
        <v>0</v>
      </c>
      <c r="BY99" s="58">
        <f t="shared" si="60"/>
        <v>0</v>
      </c>
      <c r="BZ99" s="58">
        <f t="shared" si="61"/>
        <v>0</v>
      </c>
      <c r="CA99" s="58">
        <f t="shared" si="62"/>
        <v>0</v>
      </c>
      <c r="CB99" s="68">
        <f t="shared" si="63"/>
        <v>0</v>
      </c>
      <c r="CC99" s="58">
        <f t="shared" si="64"/>
        <v>0</v>
      </c>
      <c r="CD99" s="68">
        <f t="shared" si="65"/>
        <v>0</v>
      </c>
      <c r="CE99" s="58">
        <f t="shared" si="66"/>
        <v>0</v>
      </c>
      <c r="CF99" s="59">
        <f t="shared" si="67"/>
        <v>0</v>
      </c>
      <c r="CG99" s="59">
        <f t="shared" si="68"/>
        <v>0</v>
      </c>
    </row>
    <row r="100" spans="53:85" ht="18.75" customHeight="1" x14ac:dyDescent="0.15">
      <c r="BA100" s="58"/>
      <c r="BB100" s="58">
        <f t="shared" si="37"/>
        <v>0</v>
      </c>
      <c r="BC100" s="58">
        <f t="shared" si="38"/>
        <v>0</v>
      </c>
      <c r="BD100" s="58">
        <f t="shared" si="39"/>
        <v>0</v>
      </c>
      <c r="BE100" s="58">
        <f t="shared" si="40"/>
        <v>0</v>
      </c>
      <c r="BF100" s="58">
        <f t="shared" si="41"/>
        <v>0</v>
      </c>
      <c r="BG100" s="58">
        <f t="shared" si="42"/>
        <v>0</v>
      </c>
      <c r="BH100" s="58">
        <f t="shared" si="43"/>
        <v>0</v>
      </c>
      <c r="BI100" s="58">
        <f t="shared" si="44"/>
        <v>0</v>
      </c>
      <c r="BJ100" s="58">
        <f t="shared" si="45"/>
        <v>0</v>
      </c>
      <c r="BK100" s="58">
        <f t="shared" si="46"/>
        <v>0</v>
      </c>
      <c r="BL100" s="58">
        <f t="shared" si="47"/>
        <v>0</v>
      </c>
      <c r="BM100" s="58">
        <f t="shared" si="48"/>
        <v>0</v>
      </c>
      <c r="BN100" s="58">
        <f t="shared" si="49"/>
        <v>0</v>
      </c>
      <c r="BO100" s="58">
        <f t="shared" si="50"/>
        <v>0</v>
      </c>
      <c r="BP100" s="58">
        <f t="shared" si="51"/>
        <v>0</v>
      </c>
      <c r="BQ100" s="58">
        <f t="shared" si="52"/>
        <v>0</v>
      </c>
      <c r="BR100" s="58">
        <f t="shared" si="53"/>
        <v>0</v>
      </c>
      <c r="BS100" s="58">
        <f t="shared" si="54"/>
        <v>0</v>
      </c>
      <c r="BT100" s="58">
        <f t="shared" si="55"/>
        <v>0</v>
      </c>
      <c r="BU100" s="58">
        <f t="shared" si="56"/>
        <v>0</v>
      </c>
      <c r="BV100" s="58">
        <f t="shared" si="57"/>
        <v>0</v>
      </c>
      <c r="BW100" s="58">
        <f t="shared" si="58"/>
        <v>0</v>
      </c>
      <c r="BX100" s="58">
        <f t="shared" si="59"/>
        <v>0</v>
      </c>
      <c r="BY100" s="58">
        <f t="shared" si="60"/>
        <v>0</v>
      </c>
      <c r="BZ100" s="58">
        <f t="shared" si="61"/>
        <v>0</v>
      </c>
      <c r="CA100" s="58">
        <f t="shared" si="62"/>
        <v>0</v>
      </c>
      <c r="CB100" s="68">
        <f t="shared" si="63"/>
        <v>0</v>
      </c>
      <c r="CC100" s="58">
        <f t="shared" si="64"/>
        <v>0</v>
      </c>
      <c r="CD100" s="68">
        <f t="shared" si="65"/>
        <v>0</v>
      </c>
      <c r="CE100" s="58">
        <f t="shared" si="66"/>
        <v>0</v>
      </c>
      <c r="CF100" s="59">
        <f t="shared" si="67"/>
        <v>0</v>
      </c>
      <c r="CG100" s="59">
        <f t="shared" si="68"/>
        <v>0</v>
      </c>
    </row>
    <row r="101" spans="53:85" ht="18.75" customHeight="1" x14ac:dyDescent="0.15">
      <c r="BA101" s="58"/>
      <c r="BB101" s="58">
        <f t="shared" si="37"/>
        <v>0</v>
      </c>
      <c r="BC101" s="58">
        <f t="shared" si="38"/>
        <v>0</v>
      </c>
      <c r="BD101" s="58">
        <f t="shared" si="39"/>
        <v>0</v>
      </c>
      <c r="BE101" s="58">
        <f t="shared" si="40"/>
        <v>0</v>
      </c>
      <c r="BF101" s="58">
        <f t="shared" si="41"/>
        <v>0</v>
      </c>
      <c r="BG101" s="58">
        <f t="shared" si="42"/>
        <v>0</v>
      </c>
      <c r="BH101" s="58">
        <f t="shared" si="43"/>
        <v>0</v>
      </c>
      <c r="BI101" s="58">
        <f t="shared" si="44"/>
        <v>0</v>
      </c>
      <c r="BJ101" s="58">
        <f t="shared" si="45"/>
        <v>0</v>
      </c>
      <c r="BK101" s="58">
        <f t="shared" si="46"/>
        <v>0</v>
      </c>
      <c r="BL101" s="58">
        <f t="shared" si="47"/>
        <v>0</v>
      </c>
      <c r="BM101" s="58">
        <f t="shared" si="48"/>
        <v>0</v>
      </c>
      <c r="BN101" s="58">
        <f t="shared" si="49"/>
        <v>0</v>
      </c>
      <c r="BO101" s="58">
        <f t="shared" si="50"/>
        <v>0</v>
      </c>
      <c r="BP101" s="58">
        <f t="shared" si="51"/>
        <v>0</v>
      </c>
      <c r="BQ101" s="58">
        <f t="shared" si="52"/>
        <v>0</v>
      </c>
      <c r="BR101" s="58">
        <f t="shared" si="53"/>
        <v>0</v>
      </c>
      <c r="BS101" s="58">
        <f t="shared" si="54"/>
        <v>0</v>
      </c>
      <c r="BT101" s="58">
        <f t="shared" si="55"/>
        <v>0</v>
      </c>
      <c r="BU101" s="58">
        <f t="shared" si="56"/>
        <v>0</v>
      </c>
      <c r="BV101" s="58">
        <f t="shared" si="57"/>
        <v>0</v>
      </c>
      <c r="BW101" s="58">
        <f t="shared" si="58"/>
        <v>0</v>
      </c>
      <c r="BX101" s="58">
        <f t="shared" si="59"/>
        <v>0</v>
      </c>
      <c r="BY101" s="58">
        <f t="shared" si="60"/>
        <v>0</v>
      </c>
      <c r="BZ101" s="58">
        <f t="shared" si="61"/>
        <v>0</v>
      </c>
      <c r="CA101" s="58">
        <f t="shared" si="62"/>
        <v>0</v>
      </c>
      <c r="CB101" s="68">
        <f t="shared" si="63"/>
        <v>0</v>
      </c>
      <c r="CC101" s="58">
        <f t="shared" si="64"/>
        <v>0</v>
      </c>
      <c r="CD101" s="68">
        <f t="shared" si="65"/>
        <v>0</v>
      </c>
      <c r="CE101" s="58">
        <f t="shared" si="66"/>
        <v>0</v>
      </c>
      <c r="CF101" s="59">
        <f t="shared" si="67"/>
        <v>0</v>
      </c>
      <c r="CG101" s="59">
        <f t="shared" si="68"/>
        <v>0</v>
      </c>
    </row>
    <row r="102" spans="53:85" ht="18.75" customHeight="1" x14ac:dyDescent="0.15">
      <c r="BA102" s="58"/>
      <c r="BB102" s="58">
        <f t="shared" si="37"/>
        <v>0</v>
      </c>
      <c r="BC102" s="58">
        <f t="shared" si="38"/>
        <v>0</v>
      </c>
      <c r="BD102" s="58">
        <f t="shared" si="39"/>
        <v>0</v>
      </c>
      <c r="BE102" s="58">
        <f t="shared" si="40"/>
        <v>0</v>
      </c>
      <c r="BF102" s="58">
        <f t="shared" si="41"/>
        <v>0</v>
      </c>
      <c r="BG102" s="58">
        <f t="shared" si="42"/>
        <v>0</v>
      </c>
      <c r="BH102" s="58">
        <f t="shared" si="43"/>
        <v>0</v>
      </c>
      <c r="BI102" s="58">
        <f t="shared" si="44"/>
        <v>0</v>
      </c>
      <c r="BJ102" s="58">
        <f t="shared" si="45"/>
        <v>0</v>
      </c>
      <c r="BK102" s="58">
        <f t="shared" si="46"/>
        <v>0</v>
      </c>
      <c r="BL102" s="58">
        <f t="shared" si="47"/>
        <v>0</v>
      </c>
      <c r="BM102" s="58">
        <f t="shared" si="48"/>
        <v>0</v>
      </c>
      <c r="BN102" s="58">
        <f t="shared" si="49"/>
        <v>0</v>
      </c>
      <c r="BO102" s="58">
        <f t="shared" si="50"/>
        <v>0</v>
      </c>
      <c r="BP102" s="58">
        <f t="shared" si="51"/>
        <v>0</v>
      </c>
      <c r="BQ102" s="58">
        <f t="shared" si="52"/>
        <v>0</v>
      </c>
      <c r="BR102" s="58">
        <f t="shared" si="53"/>
        <v>0</v>
      </c>
      <c r="BS102" s="58">
        <f t="shared" si="54"/>
        <v>0</v>
      </c>
      <c r="BT102" s="58">
        <f t="shared" si="55"/>
        <v>0</v>
      </c>
      <c r="BU102" s="58">
        <f t="shared" si="56"/>
        <v>0</v>
      </c>
      <c r="BV102" s="58">
        <f t="shared" si="57"/>
        <v>0</v>
      </c>
      <c r="BW102" s="58">
        <f t="shared" si="58"/>
        <v>0</v>
      </c>
      <c r="BX102" s="58">
        <f t="shared" si="59"/>
        <v>0</v>
      </c>
      <c r="BY102" s="58">
        <f t="shared" si="60"/>
        <v>0</v>
      </c>
      <c r="BZ102" s="58">
        <f t="shared" si="61"/>
        <v>0</v>
      </c>
      <c r="CA102" s="58">
        <f t="shared" si="62"/>
        <v>0</v>
      </c>
      <c r="CB102" s="68">
        <f t="shared" si="63"/>
        <v>0</v>
      </c>
      <c r="CC102" s="58">
        <f t="shared" si="64"/>
        <v>0</v>
      </c>
      <c r="CD102" s="68">
        <f t="shared" si="65"/>
        <v>0</v>
      </c>
      <c r="CE102" s="58">
        <f t="shared" si="66"/>
        <v>0</v>
      </c>
      <c r="CF102" s="59">
        <f t="shared" si="67"/>
        <v>0</v>
      </c>
      <c r="CG102" s="59">
        <f t="shared" si="68"/>
        <v>0</v>
      </c>
    </row>
    <row r="103" spans="53:85" ht="18.75" customHeight="1" x14ac:dyDescent="0.15">
      <c r="BA103" s="58"/>
      <c r="BB103" s="58">
        <f t="shared" si="37"/>
        <v>0</v>
      </c>
      <c r="BC103" s="58">
        <f t="shared" si="38"/>
        <v>0</v>
      </c>
      <c r="BD103" s="58">
        <f t="shared" si="39"/>
        <v>0</v>
      </c>
      <c r="BE103" s="58">
        <f t="shared" si="40"/>
        <v>0</v>
      </c>
      <c r="BF103" s="58">
        <f t="shared" si="41"/>
        <v>0</v>
      </c>
      <c r="BG103" s="58">
        <f t="shared" si="42"/>
        <v>0</v>
      </c>
      <c r="BH103" s="58">
        <f t="shared" si="43"/>
        <v>0</v>
      </c>
      <c r="BI103" s="58">
        <f t="shared" si="44"/>
        <v>0</v>
      </c>
      <c r="BJ103" s="58">
        <f t="shared" si="45"/>
        <v>0</v>
      </c>
      <c r="BK103" s="58">
        <f t="shared" si="46"/>
        <v>0</v>
      </c>
      <c r="BL103" s="58">
        <f t="shared" si="47"/>
        <v>0</v>
      </c>
      <c r="BM103" s="58">
        <f t="shared" si="48"/>
        <v>0</v>
      </c>
      <c r="BN103" s="58">
        <f t="shared" si="49"/>
        <v>0</v>
      </c>
      <c r="BO103" s="58">
        <f t="shared" si="50"/>
        <v>0</v>
      </c>
      <c r="BP103" s="58">
        <f t="shared" si="51"/>
        <v>0</v>
      </c>
      <c r="BQ103" s="58">
        <f t="shared" si="52"/>
        <v>0</v>
      </c>
      <c r="BR103" s="58">
        <f t="shared" si="53"/>
        <v>0</v>
      </c>
      <c r="BS103" s="58">
        <f t="shared" si="54"/>
        <v>0</v>
      </c>
      <c r="BT103" s="58">
        <f t="shared" si="55"/>
        <v>0</v>
      </c>
      <c r="BU103" s="58">
        <f t="shared" si="56"/>
        <v>0</v>
      </c>
      <c r="BV103" s="58">
        <f t="shared" si="57"/>
        <v>0</v>
      </c>
      <c r="BW103" s="58">
        <f t="shared" si="58"/>
        <v>0</v>
      </c>
      <c r="BX103" s="58">
        <f t="shared" si="59"/>
        <v>0</v>
      </c>
      <c r="BY103" s="58">
        <f t="shared" si="60"/>
        <v>0</v>
      </c>
      <c r="BZ103" s="58">
        <f t="shared" si="61"/>
        <v>0</v>
      </c>
      <c r="CA103" s="58">
        <f t="shared" si="62"/>
        <v>0</v>
      </c>
      <c r="CB103" s="68">
        <f t="shared" si="63"/>
        <v>0</v>
      </c>
      <c r="CC103" s="58">
        <f t="shared" si="64"/>
        <v>0</v>
      </c>
      <c r="CD103" s="68">
        <f t="shared" si="65"/>
        <v>0</v>
      </c>
      <c r="CE103" s="58">
        <f t="shared" si="66"/>
        <v>0</v>
      </c>
      <c r="CF103" s="59">
        <f t="shared" si="67"/>
        <v>0</v>
      </c>
      <c r="CG103" s="59">
        <f t="shared" si="68"/>
        <v>0</v>
      </c>
    </row>
    <row r="104" spans="53:85" ht="18.75" customHeight="1" x14ac:dyDescent="0.15">
      <c r="BA104" s="58"/>
      <c r="BB104" s="58">
        <f t="shared" si="37"/>
        <v>0</v>
      </c>
      <c r="BC104" s="58">
        <f t="shared" si="38"/>
        <v>0</v>
      </c>
      <c r="BD104" s="58">
        <f t="shared" si="39"/>
        <v>0</v>
      </c>
      <c r="BE104" s="58">
        <f t="shared" si="40"/>
        <v>0</v>
      </c>
      <c r="BF104" s="58">
        <f t="shared" si="41"/>
        <v>0</v>
      </c>
      <c r="BG104" s="58">
        <f t="shared" si="42"/>
        <v>0</v>
      </c>
      <c r="BH104" s="58">
        <f t="shared" si="43"/>
        <v>0</v>
      </c>
      <c r="BI104" s="58">
        <f t="shared" si="44"/>
        <v>0</v>
      </c>
      <c r="BJ104" s="58">
        <f t="shared" si="45"/>
        <v>0</v>
      </c>
      <c r="BK104" s="58">
        <f t="shared" si="46"/>
        <v>0</v>
      </c>
      <c r="BL104" s="58">
        <f t="shared" si="47"/>
        <v>0</v>
      </c>
      <c r="BM104" s="58">
        <f t="shared" si="48"/>
        <v>0</v>
      </c>
      <c r="BN104" s="58">
        <f t="shared" si="49"/>
        <v>0</v>
      </c>
      <c r="BO104" s="58">
        <f t="shared" si="50"/>
        <v>0</v>
      </c>
      <c r="BP104" s="58">
        <f t="shared" si="51"/>
        <v>0</v>
      </c>
      <c r="BQ104" s="58">
        <f t="shared" si="52"/>
        <v>0</v>
      </c>
      <c r="BR104" s="58">
        <f t="shared" si="53"/>
        <v>0</v>
      </c>
      <c r="BS104" s="58">
        <f t="shared" si="54"/>
        <v>0</v>
      </c>
      <c r="BT104" s="58">
        <f t="shared" si="55"/>
        <v>0</v>
      </c>
      <c r="BU104" s="58">
        <f t="shared" si="56"/>
        <v>0</v>
      </c>
      <c r="BV104" s="58">
        <f t="shared" si="57"/>
        <v>0</v>
      </c>
      <c r="BW104" s="58">
        <f t="shared" si="58"/>
        <v>0</v>
      </c>
      <c r="BX104" s="58">
        <f t="shared" si="59"/>
        <v>0</v>
      </c>
      <c r="BY104" s="58">
        <f t="shared" si="60"/>
        <v>0</v>
      </c>
      <c r="BZ104" s="58">
        <f t="shared" si="61"/>
        <v>0</v>
      </c>
      <c r="CA104" s="58">
        <f t="shared" si="62"/>
        <v>0</v>
      </c>
      <c r="CB104" s="68">
        <f t="shared" si="63"/>
        <v>0</v>
      </c>
      <c r="CC104" s="58">
        <f t="shared" si="64"/>
        <v>0</v>
      </c>
      <c r="CD104" s="68">
        <f t="shared" si="65"/>
        <v>0</v>
      </c>
      <c r="CE104" s="58">
        <f t="shared" si="66"/>
        <v>0</v>
      </c>
      <c r="CF104" s="59">
        <f t="shared" si="67"/>
        <v>0</v>
      </c>
      <c r="CG104" s="59">
        <f t="shared" si="68"/>
        <v>0</v>
      </c>
    </row>
    <row r="105" spans="53:85" ht="18.75" customHeight="1" x14ac:dyDescent="0.15">
      <c r="BA105" s="58"/>
      <c r="BB105" s="58">
        <f t="shared" si="37"/>
        <v>0</v>
      </c>
      <c r="BC105" s="58">
        <f t="shared" si="38"/>
        <v>0</v>
      </c>
      <c r="BD105" s="58">
        <f t="shared" si="39"/>
        <v>0</v>
      </c>
      <c r="BE105" s="58">
        <f t="shared" si="40"/>
        <v>0</v>
      </c>
      <c r="BF105" s="58">
        <f t="shared" si="41"/>
        <v>0</v>
      </c>
      <c r="BG105" s="58">
        <f t="shared" si="42"/>
        <v>0</v>
      </c>
      <c r="BH105" s="58">
        <f t="shared" si="43"/>
        <v>0</v>
      </c>
      <c r="BI105" s="58">
        <f t="shared" si="44"/>
        <v>0</v>
      </c>
      <c r="BJ105" s="58">
        <f t="shared" si="45"/>
        <v>0</v>
      </c>
      <c r="BK105" s="58">
        <f t="shared" si="46"/>
        <v>0</v>
      </c>
      <c r="BL105" s="58">
        <f t="shared" si="47"/>
        <v>0</v>
      </c>
      <c r="BM105" s="58">
        <f t="shared" si="48"/>
        <v>0</v>
      </c>
      <c r="BN105" s="58">
        <f t="shared" si="49"/>
        <v>0</v>
      </c>
      <c r="BO105" s="58">
        <f t="shared" si="50"/>
        <v>0</v>
      </c>
      <c r="BP105" s="58">
        <f t="shared" si="51"/>
        <v>0</v>
      </c>
      <c r="BQ105" s="58">
        <f t="shared" si="52"/>
        <v>0</v>
      </c>
      <c r="BR105" s="58">
        <f t="shared" si="53"/>
        <v>0</v>
      </c>
      <c r="BS105" s="58">
        <f t="shared" si="54"/>
        <v>0</v>
      </c>
      <c r="BT105" s="58">
        <f t="shared" si="55"/>
        <v>0</v>
      </c>
      <c r="BU105" s="58">
        <f t="shared" si="56"/>
        <v>0</v>
      </c>
      <c r="BV105" s="58">
        <f t="shared" si="57"/>
        <v>0</v>
      </c>
      <c r="BW105" s="58">
        <f t="shared" si="58"/>
        <v>0</v>
      </c>
      <c r="BX105" s="58">
        <f t="shared" si="59"/>
        <v>0</v>
      </c>
      <c r="BY105" s="58">
        <f t="shared" si="60"/>
        <v>0</v>
      </c>
      <c r="BZ105" s="58">
        <f t="shared" si="61"/>
        <v>0</v>
      </c>
      <c r="CA105" s="58">
        <f t="shared" si="62"/>
        <v>0</v>
      </c>
      <c r="CB105" s="68">
        <f t="shared" si="63"/>
        <v>0</v>
      </c>
      <c r="CC105" s="58">
        <f t="shared" si="64"/>
        <v>0</v>
      </c>
      <c r="CD105" s="68">
        <f t="shared" si="65"/>
        <v>0</v>
      </c>
      <c r="CE105" s="58">
        <f t="shared" si="66"/>
        <v>0</v>
      </c>
      <c r="CF105" s="59">
        <f t="shared" si="67"/>
        <v>0</v>
      </c>
      <c r="CG105" s="59">
        <f t="shared" si="68"/>
        <v>0</v>
      </c>
    </row>
    <row r="106" spans="53:85" ht="18.75" customHeight="1" x14ac:dyDescent="0.15">
      <c r="BA106" s="58"/>
      <c r="BB106" s="58">
        <f t="shared" si="37"/>
        <v>0</v>
      </c>
      <c r="BC106" s="58">
        <f t="shared" si="38"/>
        <v>0</v>
      </c>
      <c r="BD106" s="58">
        <f t="shared" si="39"/>
        <v>0</v>
      </c>
      <c r="BE106" s="58">
        <f t="shared" si="40"/>
        <v>0</v>
      </c>
      <c r="BF106" s="58">
        <f t="shared" si="41"/>
        <v>0</v>
      </c>
      <c r="BG106" s="58">
        <f t="shared" si="42"/>
        <v>0</v>
      </c>
      <c r="BH106" s="58">
        <f t="shared" si="43"/>
        <v>0</v>
      </c>
      <c r="BI106" s="58">
        <f t="shared" si="44"/>
        <v>0</v>
      </c>
      <c r="BJ106" s="58">
        <f t="shared" si="45"/>
        <v>0</v>
      </c>
      <c r="BK106" s="58">
        <f t="shared" si="46"/>
        <v>0</v>
      </c>
      <c r="BL106" s="58">
        <f t="shared" si="47"/>
        <v>0</v>
      </c>
      <c r="BM106" s="58">
        <f t="shared" si="48"/>
        <v>0</v>
      </c>
      <c r="BN106" s="58">
        <f t="shared" si="49"/>
        <v>0</v>
      </c>
      <c r="BO106" s="58">
        <f t="shared" si="50"/>
        <v>0</v>
      </c>
      <c r="BP106" s="58">
        <f t="shared" si="51"/>
        <v>0</v>
      </c>
      <c r="BQ106" s="58">
        <f t="shared" si="52"/>
        <v>0</v>
      </c>
      <c r="BR106" s="58">
        <f t="shared" si="53"/>
        <v>0</v>
      </c>
      <c r="BS106" s="58">
        <f t="shared" si="54"/>
        <v>0</v>
      </c>
      <c r="BT106" s="58">
        <f t="shared" si="55"/>
        <v>0</v>
      </c>
      <c r="BU106" s="58">
        <f t="shared" si="56"/>
        <v>0</v>
      </c>
      <c r="BV106" s="58">
        <f t="shared" si="57"/>
        <v>0</v>
      </c>
      <c r="BW106" s="58">
        <f t="shared" si="58"/>
        <v>0</v>
      </c>
      <c r="BX106" s="58">
        <f t="shared" si="59"/>
        <v>0</v>
      </c>
      <c r="BY106" s="58">
        <f t="shared" si="60"/>
        <v>0</v>
      </c>
      <c r="BZ106" s="58">
        <f t="shared" si="61"/>
        <v>0</v>
      </c>
      <c r="CA106" s="58">
        <f t="shared" si="62"/>
        <v>0</v>
      </c>
      <c r="CB106" s="68">
        <f t="shared" si="63"/>
        <v>0</v>
      </c>
      <c r="CC106" s="58">
        <f t="shared" si="64"/>
        <v>0</v>
      </c>
      <c r="CD106" s="68">
        <f t="shared" si="65"/>
        <v>0</v>
      </c>
      <c r="CE106" s="58">
        <f t="shared" si="66"/>
        <v>0</v>
      </c>
      <c r="CF106" s="59">
        <f t="shared" si="67"/>
        <v>0</v>
      </c>
      <c r="CG106" s="59">
        <f t="shared" si="68"/>
        <v>0</v>
      </c>
    </row>
    <row r="107" spans="53:85" ht="18.75" customHeight="1" x14ac:dyDescent="0.15">
      <c r="BA107" s="58"/>
      <c r="BB107" s="58">
        <f t="shared" si="37"/>
        <v>0</v>
      </c>
      <c r="BC107" s="58">
        <f t="shared" si="38"/>
        <v>0</v>
      </c>
      <c r="BD107" s="58">
        <f t="shared" si="39"/>
        <v>0</v>
      </c>
      <c r="BE107" s="58">
        <f t="shared" si="40"/>
        <v>0</v>
      </c>
      <c r="BF107" s="58">
        <f t="shared" si="41"/>
        <v>0</v>
      </c>
      <c r="BG107" s="58">
        <f t="shared" si="42"/>
        <v>0</v>
      </c>
      <c r="BH107" s="58">
        <f t="shared" si="43"/>
        <v>0</v>
      </c>
      <c r="BI107" s="58">
        <f t="shared" si="44"/>
        <v>0</v>
      </c>
      <c r="BJ107" s="58">
        <f t="shared" si="45"/>
        <v>0</v>
      </c>
      <c r="BK107" s="58">
        <f t="shared" si="46"/>
        <v>0</v>
      </c>
      <c r="BL107" s="58">
        <f t="shared" si="47"/>
        <v>0</v>
      </c>
      <c r="BM107" s="58">
        <f t="shared" si="48"/>
        <v>0</v>
      </c>
      <c r="BN107" s="58">
        <f t="shared" si="49"/>
        <v>0</v>
      </c>
      <c r="BO107" s="58">
        <f t="shared" si="50"/>
        <v>0</v>
      </c>
      <c r="BP107" s="58">
        <f t="shared" si="51"/>
        <v>0</v>
      </c>
      <c r="BQ107" s="58">
        <f t="shared" si="52"/>
        <v>0</v>
      </c>
      <c r="BR107" s="58">
        <f t="shared" si="53"/>
        <v>0</v>
      </c>
      <c r="BS107" s="58">
        <f t="shared" si="54"/>
        <v>0</v>
      </c>
      <c r="BT107" s="58">
        <f t="shared" si="55"/>
        <v>0</v>
      </c>
      <c r="BU107" s="58">
        <f t="shared" si="56"/>
        <v>0</v>
      </c>
      <c r="BV107" s="58">
        <f t="shared" si="57"/>
        <v>0</v>
      </c>
      <c r="BW107" s="58">
        <f t="shared" si="58"/>
        <v>0</v>
      </c>
      <c r="BX107" s="58">
        <f t="shared" si="59"/>
        <v>0</v>
      </c>
      <c r="BY107" s="58">
        <f t="shared" si="60"/>
        <v>0</v>
      </c>
      <c r="BZ107" s="58">
        <f t="shared" si="61"/>
        <v>0</v>
      </c>
      <c r="CA107" s="58">
        <f t="shared" si="62"/>
        <v>0</v>
      </c>
      <c r="CB107" s="68">
        <f t="shared" si="63"/>
        <v>0</v>
      </c>
      <c r="CC107" s="58">
        <f t="shared" si="64"/>
        <v>0</v>
      </c>
      <c r="CD107" s="68">
        <f t="shared" si="65"/>
        <v>0</v>
      </c>
      <c r="CE107" s="58">
        <f t="shared" si="66"/>
        <v>0</v>
      </c>
      <c r="CF107" s="59">
        <f t="shared" si="67"/>
        <v>0</v>
      </c>
      <c r="CG107" s="59">
        <f t="shared" si="68"/>
        <v>0</v>
      </c>
    </row>
    <row r="108" spans="53:85" ht="18.75" customHeight="1" x14ac:dyDescent="0.15">
      <c r="BA108" s="58"/>
      <c r="BB108" s="58">
        <f t="shared" si="37"/>
        <v>0</v>
      </c>
      <c r="BC108" s="58">
        <f t="shared" si="38"/>
        <v>0</v>
      </c>
      <c r="BD108" s="58">
        <f t="shared" si="39"/>
        <v>0</v>
      </c>
      <c r="BE108" s="58">
        <f t="shared" si="40"/>
        <v>0</v>
      </c>
      <c r="BF108" s="58">
        <f t="shared" si="41"/>
        <v>0</v>
      </c>
      <c r="BG108" s="58">
        <f t="shared" si="42"/>
        <v>0</v>
      </c>
      <c r="BH108" s="58">
        <f t="shared" si="43"/>
        <v>0</v>
      </c>
      <c r="BI108" s="58">
        <f t="shared" si="44"/>
        <v>0</v>
      </c>
      <c r="BJ108" s="58">
        <f t="shared" si="45"/>
        <v>0</v>
      </c>
      <c r="BK108" s="58">
        <f t="shared" si="46"/>
        <v>0</v>
      </c>
      <c r="BL108" s="58">
        <f t="shared" si="47"/>
        <v>0</v>
      </c>
      <c r="BM108" s="58">
        <f t="shared" si="48"/>
        <v>0</v>
      </c>
      <c r="BN108" s="58">
        <f t="shared" si="49"/>
        <v>0</v>
      </c>
      <c r="BO108" s="58">
        <f t="shared" si="50"/>
        <v>0</v>
      </c>
      <c r="BP108" s="58">
        <f t="shared" si="51"/>
        <v>0</v>
      </c>
      <c r="BQ108" s="58">
        <f t="shared" si="52"/>
        <v>0</v>
      </c>
      <c r="BR108" s="58">
        <f t="shared" si="53"/>
        <v>0</v>
      </c>
      <c r="BS108" s="58">
        <f t="shared" si="54"/>
        <v>0</v>
      </c>
      <c r="BT108" s="58">
        <f t="shared" si="55"/>
        <v>0</v>
      </c>
      <c r="BU108" s="58">
        <f t="shared" si="56"/>
        <v>0</v>
      </c>
      <c r="BV108" s="58">
        <f t="shared" si="57"/>
        <v>0</v>
      </c>
      <c r="BW108" s="58">
        <f t="shared" si="58"/>
        <v>0</v>
      </c>
      <c r="BX108" s="58">
        <f t="shared" si="59"/>
        <v>0</v>
      </c>
      <c r="BY108" s="58">
        <f t="shared" si="60"/>
        <v>0</v>
      </c>
      <c r="BZ108" s="58">
        <f t="shared" si="61"/>
        <v>0</v>
      </c>
      <c r="CA108" s="58">
        <f t="shared" si="62"/>
        <v>0</v>
      </c>
      <c r="CB108" s="68">
        <f t="shared" si="63"/>
        <v>0</v>
      </c>
      <c r="CC108" s="58">
        <f t="shared" si="64"/>
        <v>0</v>
      </c>
      <c r="CD108" s="68">
        <f t="shared" si="65"/>
        <v>0</v>
      </c>
      <c r="CE108" s="58">
        <f t="shared" si="66"/>
        <v>0</v>
      </c>
      <c r="CF108" s="59">
        <f t="shared" si="67"/>
        <v>0</v>
      </c>
      <c r="CG108" s="59">
        <f t="shared" si="68"/>
        <v>0</v>
      </c>
    </row>
    <row r="109" spans="53:85" ht="18.75" customHeight="1" x14ac:dyDescent="0.15">
      <c r="BA109" s="58"/>
      <c r="BB109" s="58">
        <f t="shared" si="37"/>
        <v>0</v>
      </c>
      <c r="BC109" s="58">
        <f t="shared" si="38"/>
        <v>0</v>
      </c>
      <c r="BD109" s="58">
        <f t="shared" si="39"/>
        <v>0</v>
      </c>
      <c r="BE109" s="58">
        <f t="shared" si="40"/>
        <v>0</v>
      </c>
      <c r="BF109" s="58">
        <f t="shared" si="41"/>
        <v>0</v>
      </c>
      <c r="BG109" s="58">
        <f t="shared" si="42"/>
        <v>0</v>
      </c>
      <c r="BH109" s="58">
        <f t="shared" si="43"/>
        <v>0</v>
      </c>
      <c r="BI109" s="58">
        <f t="shared" si="44"/>
        <v>0</v>
      </c>
      <c r="BJ109" s="58">
        <f t="shared" si="45"/>
        <v>0</v>
      </c>
      <c r="BK109" s="58">
        <f t="shared" si="46"/>
        <v>0</v>
      </c>
      <c r="BL109" s="58">
        <f t="shared" si="47"/>
        <v>0</v>
      </c>
      <c r="BM109" s="58">
        <f t="shared" si="48"/>
        <v>0</v>
      </c>
      <c r="BN109" s="58">
        <f t="shared" si="49"/>
        <v>0</v>
      </c>
      <c r="BO109" s="58">
        <f t="shared" si="50"/>
        <v>0</v>
      </c>
      <c r="BP109" s="58">
        <f t="shared" si="51"/>
        <v>0</v>
      </c>
      <c r="BQ109" s="58">
        <f t="shared" si="52"/>
        <v>0</v>
      </c>
      <c r="BR109" s="58">
        <f t="shared" si="53"/>
        <v>0</v>
      </c>
      <c r="BS109" s="58">
        <f t="shared" si="54"/>
        <v>0</v>
      </c>
      <c r="BT109" s="58">
        <f t="shared" si="55"/>
        <v>0</v>
      </c>
      <c r="BU109" s="58">
        <f t="shared" si="56"/>
        <v>0</v>
      </c>
      <c r="BV109" s="58">
        <f t="shared" si="57"/>
        <v>0</v>
      </c>
      <c r="BW109" s="58">
        <f t="shared" si="58"/>
        <v>0</v>
      </c>
      <c r="BX109" s="58">
        <f t="shared" si="59"/>
        <v>0</v>
      </c>
      <c r="BY109" s="58">
        <f t="shared" si="60"/>
        <v>0</v>
      </c>
      <c r="BZ109" s="58">
        <f t="shared" si="61"/>
        <v>0</v>
      </c>
      <c r="CA109" s="58">
        <f t="shared" si="62"/>
        <v>0</v>
      </c>
      <c r="CB109" s="68">
        <f t="shared" si="63"/>
        <v>0</v>
      </c>
      <c r="CC109" s="58">
        <f t="shared" si="64"/>
        <v>0</v>
      </c>
      <c r="CD109" s="68">
        <f t="shared" si="65"/>
        <v>0</v>
      </c>
      <c r="CE109" s="58">
        <f t="shared" si="66"/>
        <v>0</v>
      </c>
      <c r="CF109" s="59">
        <f t="shared" si="67"/>
        <v>0</v>
      </c>
      <c r="CG109" s="59">
        <f t="shared" si="68"/>
        <v>0</v>
      </c>
    </row>
    <row r="110" spans="53:85" ht="18.75" customHeight="1" x14ac:dyDescent="0.15">
      <c r="BA110" s="58"/>
      <c r="BB110" s="58">
        <f t="shared" si="37"/>
        <v>0</v>
      </c>
      <c r="BC110" s="58">
        <f t="shared" si="38"/>
        <v>0</v>
      </c>
      <c r="BD110" s="58">
        <f t="shared" si="39"/>
        <v>0</v>
      </c>
      <c r="BE110" s="58">
        <f t="shared" si="40"/>
        <v>0</v>
      </c>
      <c r="BF110" s="58">
        <f t="shared" si="41"/>
        <v>0</v>
      </c>
      <c r="BG110" s="58">
        <f t="shared" si="42"/>
        <v>0</v>
      </c>
      <c r="BH110" s="58">
        <f t="shared" si="43"/>
        <v>0</v>
      </c>
      <c r="BI110" s="58">
        <f t="shared" si="44"/>
        <v>0</v>
      </c>
      <c r="BJ110" s="58">
        <f t="shared" si="45"/>
        <v>0</v>
      </c>
      <c r="BK110" s="58">
        <f t="shared" si="46"/>
        <v>0</v>
      </c>
      <c r="BL110" s="58">
        <f t="shared" si="47"/>
        <v>0</v>
      </c>
      <c r="BM110" s="58">
        <f t="shared" si="48"/>
        <v>0</v>
      </c>
      <c r="BN110" s="58">
        <f t="shared" si="49"/>
        <v>0</v>
      </c>
      <c r="BO110" s="58">
        <f t="shared" si="50"/>
        <v>0</v>
      </c>
      <c r="BP110" s="58">
        <f t="shared" si="51"/>
        <v>0</v>
      </c>
      <c r="BQ110" s="58">
        <f t="shared" si="52"/>
        <v>0</v>
      </c>
      <c r="BR110" s="58">
        <f t="shared" si="53"/>
        <v>0</v>
      </c>
      <c r="BS110" s="58">
        <f t="shared" si="54"/>
        <v>0</v>
      </c>
      <c r="BT110" s="58">
        <f t="shared" si="55"/>
        <v>0</v>
      </c>
      <c r="BU110" s="58">
        <f t="shared" si="56"/>
        <v>0</v>
      </c>
      <c r="BV110" s="58">
        <f t="shared" si="57"/>
        <v>0</v>
      </c>
      <c r="BW110" s="58">
        <f t="shared" si="58"/>
        <v>0</v>
      </c>
      <c r="BX110" s="58">
        <f t="shared" si="59"/>
        <v>0</v>
      </c>
      <c r="BY110" s="58">
        <f t="shared" si="60"/>
        <v>0</v>
      </c>
      <c r="BZ110" s="58">
        <f t="shared" si="61"/>
        <v>0</v>
      </c>
      <c r="CA110" s="58">
        <f t="shared" si="62"/>
        <v>0</v>
      </c>
      <c r="CB110" s="68">
        <f t="shared" si="63"/>
        <v>0</v>
      </c>
      <c r="CC110" s="58">
        <f t="shared" si="64"/>
        <v>0</v>
      </c>
      <c r="CD110" s="68">
        <f t="shared" si="65"/>
        <v>0</v>
      </c>
      <c r="CE110" s="58">
        <f t="shared" si="66"/>
        <v>0</v>
      </c>
      <c r="CF110" s="59">
        <f t="shared" si="67"/>
        <v>0</v>
      </c>
      <c r="CG110" s="59">
        <f t="shared" si="68"/>
        <v>0</v>
      </c>
    </row>
    <row r="111" spans="53:85" ht="18.75" customHeight="1" x14ac:dyDescent="0.15">
      <c r="BA111" s="58"/>
      <c r="BB111" s="58">
        <f t="shared" si="37"/>
        <v>0</v>
      </c>
      <c r="BC111" s="58">
        <f t="shared" si="38"/>
        <v>0</v>
      </c>
      <c r="BD111" s="58">
        <f t="shared" si="39"/>
        <v>0</v>
      </c>
      <c r="BE111" s="58">
        <f t="shared" si="40"/>
        <v>0</v>
      </c>
      <c r="BF111" s="58">
        <f t="shared" si="41"/>
        <v>0</v>
      </c>
      <c r="BG111" s="58">
        <f t="shared" si="42"/>
        <v>0</v>
      </c>
      <c r="BH111" s="58">
        <f t="shared" si="43"/>
        <v>0</v>
      </c>
      <c r="BI111" s="58">
        <f t="shared" si="44"/>
        <v>0</v>
      </c>
      <c r="BJ111" s="58">
        <f t="shared" si="45"/>
        <v>0</v>
      </c>
      <c r="BK111" s="58">
        <f t="shared" si="46"/>
        <v>0</v>
      </c>
      <c r="BL111" s="58">
        <f t="shared" si="47"/>
        <v>0</v>
      </c>
      <c r="BM111" s="58">
        <f t="shared" si="48"/>
        <v>0</v>
      </c>
      <c r="BN111" s="58">
        <f t="shared" si="49"/>
        <v>0</v>
      </c>
      <c r="BO111" s="58">
        <f t="shared" si="50"/>
        <v>0</v>
      </c>
      <c r="BP111" s="58">
        <f t="shared" si="51"/>
        <v>0</v>
      </c>
      <c r="BQ111" s="58">
        <f t="shared" si="52"/>
        <v>0</v>
      </c>
      <c r="BR111" s="58">
        <f t="shared" si="53"/>
        <v>0</v>
      </c>
      <c r="BS111" s="58">
        <f t="shared" si="54"/>
        <v>0</v>
      </c>
      <c r="BT111" s="58">
        <f t="shared" si="55"/>
        <v>0</v>
      </c>
      <c r="BU111" s="58">
        <f t="shared" si="56"/>
        <v>0</v>
      </c>
      <c r="BV111" s="58">
        <f t="shared" si="57"/>
        <v>0</v>
      </c>
      <c r="BW111" s="58">
        <f t="shared" si="58"/>
        <v>0</v>
      </c>
      <c r="BX111" s="58">
        <f t="shared" si="59"/>
        <v>0</v>
      </c>
      <c r="BY111" s="58">
        <f t="shared" si="60"/>
        <v>0</v>
      </c>
      <c r="BZ111" s="58">
        <f t="shared" si="61"/>
        <v>0</v>
      </c>
      <c r="CA111" s="58">
        <f t="shared" si="62"/>
        <v>0</v>
      </c>
      <c r="CB111" s="68">
        <f t="shared" si="63"/>
        <v>0</v>
      </c>
      <c r="CC111" s="58">
        <f t="shared" si="64"/>
        <v>0</v>
      </c>
      <c r="CD111" s="68">
        <f t="shared" si="65"/>
        <v>0</v>
      </c>
      <c r="CE111" s="58">
        <f t="shared" si="66"/>
        <v>0</v>
      </c>
      <c r="CF111" s="59">
        <f t="shared" si="67"/>
        <v>0</v>
      </c>
      <c r="CG111" s="59">
        <f t="shared" si="68"/>
        <v>0</v>
      </c>
    </row>
    <row r="112" spans="53:85" ht="18.75" customHeight="1" x14ac:dyDescent="0.15">
      <c r="BA112" s="58"/>
      <c r="BB112" s="58">
        <f t="shared" si="37"/>
        <v>0</v>
      </c>
      <c r="BC112" s="58">
        <f t="shared" si="38"/>
        <v>0</v>
      </c>
      <c r="BD112" s="58">
        <f t="shared" si="39"/>
        <v>0</v>
      </c>
      <c r="BE112" s="58">
        <f t="shared" si="40"/>
        <v>0</v>
      </c>
      <c r="BF112" s="58">
        <f t="shared" si="41"/>
        <v>0</v>
      </c>
      <c r="BG112" s="58">
        <f t="shared" si="42"/>
        <v>0</v>
      </c>
      <c r="BH112" s="58">
        <f t="shared" si="43"/>
        <v>0</v>
      </c>
      <c r="BI112" s="58">
        <f t="shared" si="44"/>
        <v>0</v>
      </c>
      <c r="BJ112" s="58">
        <f t="shared" si="45"/>
        <v>0</v>
      </c>
      <c r="BK112" s="58">
        <f t="shared" si="46"/>
        <v>0</v>
      </c>
      <c r="BL112" s="58">
        <f t="shared" si="47"/>
        <v>0</v>
      </c>
      <c r="BM112" s="58">
        <f t="shared" si="48"/>
        <v>0</v>
      </c>
      <c r="BN112" s="58">
        <f t="shared" si="49"/>
        <v>0</v>
      </c>
      <c r="BO112" s="58">
        <f t="shared" si="50"/>
        <v>0</v>
      </c>
      <c r="BP112" s="58">
        <f t="shared" si="51"/>
        <v>0</v>
      </c>
      <c r="BQ112" s="58">
        <f t="shared" si="52"/>
        <v>0</v>
      </c>
      <c r="BR112" s="58">
        <f t="shared" si="53"/>
        <v>0</v>
      </c>
      <c r="BS112" s="58">
        <f t="shared" si="54"/>
        <v>0</v>
      </c>
      <c r="BT112" s="58">
        <f t="shared" si="55"/>
        <v>0</v>
      </c>
      <c r="BU112" s="58">
        <f t="shared" si="56"/>
        <v>0</v>
      </c>
      <c r="BV112" s="58">
        <f t="shared" si="57"/>
        <v>0</v>
      </c>
      <c r="BW112" s="58">
        <f t="shared" si="58"/>
        <v>0</v>
      </c>
      <c r="BX112" s="58">
        <f t="shared" si="59"/>
        <v>0</v>
      </c>
      <c r="BY112" s="58">
        <f t="shared" si="60"/>
        <v>0</v>
      </c>
      <c r="BZ112" s="58">
        <f t="shared" si="61"/>
        <v>0</v>
      </c>
      <c r="CA112" s="58">
        <f t="shared" si="62"/>
        <v>0</v>
      </c>
      <c r="CB112" s="68">
        <f t="shared" si="63"/>
        <v>0</v>
      </c>
      <c r="CC112" s="58">
        <f t="shared" si="64"/>
        <v>0</v>
      </c>
      <c r="CD112" s="68">
        <f t="shared" si="65"/>
        <v>0</v>
      </c>
      <c r="CE112" s="58">
        <f t="shared" si="66"/>
        <v>0</v>
      </c>
      <c r="CF112" s="59">
        <f t="shared" si="67"/>
        <v>0</v>
      </c>
      <c r="CG112" s="59">
        <f t="shared" si="68"/>
        <v>0</v>
      </c>
    </row>
    <row r="113" spans="53:85" ht="18.75" customHeight="1" x14ac:dyDescent="0.15">
      <c r="BA113" s="58"/>
      <c r="BB113" s="58">
        <f t="shared" si="37"/>
        <v>0</v>
      </c>
      <c r="BC113" s="58">
        <f t="shared" si="38"/>
        <v>0</v>
      </c>
      <c r="BD113" s="58">
        <f t="shared" si="39"/>
        <v>0</v>
      </c>
      <c r="BE113" s="58">
        <f t="shared" si="40"/>
        <v>0</v>
      </c>
      <c r="BF113" s="58">
        <f t="shared" si="41"/>
        <v>0</v>
      </c>
      <c r="BG113" s="58">
        <f t="shared" si="42"/>
        <v>0</v>
      </c>
      <c r="BH113" s="58">
        <f t="shared" si="43"/>
        <v>0</v>
      </c>
      <c r="BI113" s="58">
        <f t="shared" si="44"/>
        <v>0</v>
      </c>
      <c r="BJ113" s="58">
        <f t="shared" si="45"/>
        <v>0</v>
      </c>
      <c r="BK113" s="58">
        <f t="shared" si="46"/>
        <v>0</v>
      </c>
      <c r="BL113" s="58">
        <f t="shared" si="47"/>
        <v>0</v>
      </c>
      <c r="BM113" s="58">
        <f t="shared" si="48"/>
        <v>0</v>
      </c>
      <c r="BN113" s="58">
        <f t="shared" si="49"/>
        <v>0</v>
      </c>
      <c r="BO113" s="58">
        <f t="shared" si="50"/>
        <v>0</v>
      </c>
      <c r="BP113" s="58">
        <f t="shared" si="51"/>
        <v>0</v>
      </c>
      <c r="BQ113" s="58">
        <f t="shared" si="52"/>
        <v>0</v>
      </c>
      <c r="BR113" s="58">
        <f t="shared" si="53"/>
        <v>0</v>
      </c>
      <c r="BS113" s="58">
        <f t="shared" si="54"/>
        <v>0</v>
      </c>
      <c r="BT113" s="58">
        <f t="shared" si="55"/>
        <v>0</v>
      </c>
      <c r="BU113" s="58">
        <f t="shared" si="56"/>
        <v>0</v>
      </c>
      <c r="BV113" s="58">
        <f t="shared" si="57"/>
        <v>0</v>
      </c>
      <c r="BW113" s="58">
        <f t="shared" si="58"/>
        <v>0</v>
      </c>
      <c r="BX113" s="58">
        <f t="shared" si="59"/>
        <v>0</v>
      </c>
      <c r="BY113" s="58">
        <f t="shared" si="60"/>
        <v>0</v>
      </c>
      <c r="BZ113" s="58">
        <f t="shared" si="61"/>
        <v>0</v>
      </c>
      <c r="CA113" s="58">
        <f t="shared" si="62"/>
        <v>0</v>
      </c>
      <c r="CB113" s="68">
        <f t="shared" si="63"/>
        <v>0</v>
      </c>
      <c r="CC113" s="58">
        <f t="shared" si="64"/>
        <v>0</v>
      </c>
      <c r="CD113" s="68">
        <f t="shared" si="65"/>
        <v>0</v>
      </c>
      <c r="CE113" s="58">
        <f t="shared" si="66"/>
        <v>0</v>
      </c>
      <c r="CF113" s="59">
        <f t="shared" si="67"/>
        <v>0</v>
      </c>
      <c r="CG113" s="59">
        <f t="shared" si="68"/>
        <v>0</v>
      </c>
    </row>
    <row r="114" spans="53:85" ht="18.75" customHeight="1" x14ac:dyDescent="0.15">
      <c r="BA114" s="58"/>
      <c r="BB114" s="58">
        <f t="shared" si="37"/>
        <v>0</v>
      </c>
      <c r="BC114" s="58">
        <f t="shared" si="38"/>
        <v>0</v>
      </c>
      <c r="BD114" s="58">
        <f t="shared" si="39"/>
        <v>0</v>
      </c>
      <c r="BE114" s="58">
        <f t="shared" si="40"/>
        <v>0</v>
      </c>
      <c r="BF114" s="58">
        <f t="shared" si="41"/>
        <v>0</v>
      </c>
      <c r="BG114" s="58">
        <f t="shared" si="42"/>
        <v>0</v>
      </c>
      <c r="BH114" s="58">
        <f t="shared" si="43"/>
        <v>0</v>
      </c>
      <c r="BI114" s="58">
        <f t="shared" si="44"/>
        <v>0</v>
      </c>
      <c r="BJ114" s="58">
        <f t="shared" si="45"/>
        <v>0</v>
      </c>
      <c r="BK114" s="58">
        <f t="shared" si="46"/>
        <v>0</v>
      </c>
      <c r="BL114" s="58">
        <f t="shared" si="47"/>
        <v>0</v>
      </c>
      <c r="BM114" s="58">
        <f t="shared" si="48"/>
        <v>0</v>
      </c>
      <c r="BN114" s="58">
        <f t="shared" si="49"/>
        <v>0</v>
      </c>
      <c r="BO114" s="58">
        <f t="shared" si="50"/>
        <v>0</v>
      </c>
      <c r="BP114" s="58">
        <f t="shared" si="51"/>
        <v>0</v>
      </c>
      <c r="BQ114" s="58">
        <f t="shared" si="52"/>
        <v>0</v>
      </c>
      <c r="BR114" s="58">
        <f t="shared" si="53"/>
        <v>0</v>
      </c>
      <c r="BS114" s="58">
        <f t="shared" si="54"/>
        <v>0</v>
      </c>
      <c r="BT114" s="58">
        <f t="shared" si="55"/>
        <v>0</v>
      </c>
      <c r="BU114" s="58">
        <f t="shared" si="56"/>
        <v>0</v>
      </c>
      <c r="BV114" s="58">
        <f t="shared" si="57"/>
        <v>0</v>
      </c>
      <c r="BW114" s="58">
        <f t="shared" si="58"/>
        <v>0</v>
      </c>
      <c r="BX114" s="58">
        <f t="shared" si="59"/>
        <v>0</v>
      </c>
      <c r="BY114" s="58">
        <f t="shared" si="60"/>
        <v>0</v>
      </c>
      <c r="BZ114" s="58">
        <f t="shared" si="61"/>
        <v>0</v>
      </c>
      <c r="CA114" s="58">
        <f t="shared" si="62"/>
        <v>0</v>
      </c>
      <c r="CB114" s="68">
        <f t="shared" si="63"/>
        <v>0</v>
      </c>
      <c r="CC114" s="58">
        <f t="shared" si="64"/>
        <v>0</v>
      </c>
      <c r="CD114" s="68">
        <f t="shared" si="65"/>
        <v>0</v>
      </c>
      <c r="CE114" s="58">
        <f t="shared" si="66"/>
        <v>0</v>
      </c>
      <c r="CF114" s="59">
        <f t="shared" si="67"/>
        <v>0</v>
      </c>
      <c r="CG114" s="59">
        <f t="shared" si="68"/>
        <v>0</v>
      </c>
    </row>
    <row r="115" spans="53:85" ht="18.75" customHeight="1" x14ac:dyDescent="0.15">
      <c r="BA115" s="58"/>
      <c r="BB115" s="58">
        <f t="shared" si="37"/>
        <v>0</v>
      </c>
      <c r="BC115" s="58">
        <f t="shared" si="38"/>
        <v>0</v>
      </c>
      <c r="BD115" s="58">
        <f t="shared" si="39"/>
        <v>0</v>
      </c>
      <c r="BE115" s="58">
        <f t="shared" si="40"/>
        <v>0</v>
      </c>
      <c r="BF115" s="58">
        <f t="shared" si="41"/>
        <v>0</v>
      </c>
      <c r="BG115" s="58">
        <f t="shared" si="42"/>
        <v>0</v>
      </c>
      <c r="BH115" s="58">
        <f t="shared" si="43"/>
        <v>0</v>
      </c>
      <c r="BI115" s="58">
        <f t="shared" si="44"/>
        <v>0</v>
      </c>
      <c r="BJ115" s="58">
        <f t="shared" si="45"/>
        <v>0</v>
      </c>
      <c r="BK115" s="58">
        <f t="shared" si="46"/>
        <v>0</v>
      </c>
      <c r="BL115" s="58">
        <f t="shared" si="47"/>
        <v>0</v>
      </c>
      <c r="BM115" s="58">
        <f t="shared" si="48"/>
        <v>0</v>
      </c>
      <c r="BN115" s="58">
        <f t="shared" si="49"/>
        <v>0</v>
      </c>
      <c r="BO115" s="58">
        <f t="shared" si="50"/>
        <v>0</v>
      </c>
      <c r="BP115" s="58">
        <f t="shared" si="51"/>
        <v>0</v>
      </c>
      <c r="BQ115" s="58">
        <f t="shared" si="52"/>
        <v>0</v>
      </c>
      <c r="BR115" s="58">
        <f t="shared" si="53"/>
        <v>0</v>
      </c>
      <c r="BS115" s="58">
        <f t="shared" si="54"/>
        <v>0</v>
      </c>
      <c r="BT115" s="58">
        <f t="shared" si="55"/>
        <v>0</v>
      </c>
      <c r="BU115" s="58">
        <f t="shared" si="56"/>
        <v>0</v>
      </c>
      <c r="BV115" s="58">
        <f t="shared" si="57"/>
        <v>0</v>
      </c>
      <c r="BW115" s="58">
        <f t="shared" si="58"/>
        <v>0</v>
      </c>
      <c r="BX115" s="58">
        <f t="shared" si="59"/>
        <v>0</v>
      </c>
      <c r="BY115" s="58">
        <f t="shared" si="60"/>
        <v>0</v>
      </c>
      <c r="BZ115" s="58">
        <f t="shared" si="61"/>
        <v>0</v>
      </c>
      <c r="CA115" s="58">
        <f t="shared" si="62"/>
        <v>0</v>
      </c>
      <c r="CB115" s="68">
        <f t="shared" si="63"/>
        <v>0</v>
      </c>
      <c r="CC115" s="58">
        <f t="shared" si="64"/>
        <v>0</v>
      </c>
      <c r="CD115" s="68">
        <f t="shared" si="65"/>
        <v>0</v>
      </c>
      <c r="CE115" s="58">
        <f t="shared" si="66"/>
        <v>0</v>
      </c>
      <c r="CF115" s="59">
        <f t="shared" si="67"/>
        <v>0</v>
      </c>
      <c r="CG115" s="59">
        <f t="shared" si="68"/>
        <v>0</v>
      </c>
    </row>
    <row r="116" spans="53:85" ht="18.75" customHeight="1" x14ac:dyDescent="0.15">
      <c r="BA116" s="58"/>
      <c r="BB116" s="58">
        <f t="shared" si="37"/>
        <v>0</v>
      </c>
      <c r="BC116" s="58">
        <f t="shared" si="38"/>
        <v>0</v>
      </c>
      <c r="BD116" s="58">
        <f t="shared" si="39"/>
        <v>0</v>
      </c>
      <c r="BE116" s="58">
        <f t="shared" si="40"/>
        <v>0</v>
      </c>
      <c r="BF116" s="58">
        <f t="shared" si="41"/>
        <v>0</v>
      </c>
      <c r="BG116" s="58">
        <f t="shared" si="42"/>
        <v>0</v>
      </c>
      <c r="BH116" s="58">
        <f t="shared" si="43"/>
        <v>0</v>
      </c>
      <c r="BI116" s="58">
        <f t="shared" si="44"/>
        <v>0</v>
      </c>
      <c r="BJ116" s="58">
        <f t="shared" si="45"/>
        <v>0</v>
      </c>
      <c r="BK116" s="58">
        <f t="shared" si="46"/>
        <v>0</v>
      </c>
      <c r="BL116" s="58">
        <f t="shared" si="47"/>
        <v>0</v>
      </c>
      <c r="BM116" s="58">
        <f t="shared" si="48"/>
        <v>0</v>
      </c>
      <c r="BN116" s="58">
        <f t="shared" si="49"/>
        <v>0</v>
      </c>
      <c r="BO116" s="58">
        <f t="shared" si="50"/>
        <v>0</v>
      </c>
      <c r="BP116" s="58">
        <f t="shared" si="51"/>
        <v>0</v>
      </c>
      <c r="BQ116" s="58">
        <f t="shared" si="52"/>
        <v>0</v>
      </c>
      <c r="BR116" s="58">
        <f t="shared" si="53"/>
        <v>0</v>
      </c>
      <c r="BS116" s="58">
        <f t="shared" si="54"/>
        <v>0</v>
      </c>
      <c r="BT116" s="58">
        <f t="shared" si="55"/>
        <v>0</v>
      </c>
      <c r="BU116" s="58">
        <f t="shared" si="56"/>
        <v>0</v>
      </c>
      <c r="BV116" s="58">
        <f t="shared" si="57"/>
        <v>0</v>
      </c>
      <c r="BW116" s="58">
        <f t="shared" si="58"/>
        <v>0</v>
      </c>
      <c r="BX116" s="58">
        <f t="shared" si="59"/>
        <v>0</v>
      </c>
      <c r="BY116" s="58">
        <f t="shared" si="60"/>
        <v>0</v>
      </c>
      <c r="BZ116" s="58">
        <f t="shared" si="61"/>
        <v>0</v>
      </c>
      <c r="CA116" s="58">
        <f t="shared" si="62"/>
        <v>0</v>
      </c>
      <c r="CB116" s="68">
        <f t="shared" si="63"/>
        <v>0</v>
      </c>
      <c r="CC116" s="58">
        <f t="shared" si="64"/>
        <v>0</v>
      </c>
      <c r="CD116" s="68">
        <f t="shared" si="65"/>
        <v>0</v>
      </c>
      <c r="CE116" s="58">
        <f t="shared" si="66"/>
        <v>0</v>
      </c>
      <c r="CF116" s="59">
        <f t="shared" si="67"/>
        <v>0</v>
      </c>
      <c r="CG116" s="59">
        <f t="shared" si="68"/>
        <v>0</v>
      </c>
    </row>
    <row r="117" spans="53:85" ht="18.75" customHeight="1" x14ac:dyDescent="0.15">
      <c r="BA117" s="58"/>
      <c r="BB117" s="58">
        <f t="shared" si="37"/>
        <v>0</v>
      </c>
      <c r="BC117" s="58">
        <f t="shared" si="38"/>
        <v>0</v>
      </c>
      <c r="BD117" s="58">
        <f t="shared" si="39"/>
        <v>0</v>
      </c>
      <c r="BE117" s="58">
        <f t="shared" si="40"/>
        <v>0</v>
      </c>
      <c r="BF117" s="58">
        <f t="shared" si="41"/>
        <v>0</v>
      </c>
      <c r="BG117" s="58">
        <f t="shared" si="42"/>
        <v>0</v>
      </c>
      <c r="BH117" s="58">
        <f t="shared" si="43"/>
        <v>0</v>
      </c>
      <c r="BI117" s="58">
        <f t="shared" si="44"/>
        <v>0</v>
      </c>
      <c r="BJ117" s="58">
        <f t="shared" si="45"/>
        <v>0</v>
      </c>
      <c r="BK117" s="58">
        <f t="shared" si="46"/>
        <v>0</v>
      </c>
      <c r="BL117" s="58">
        <f t="shared" si="47"/>
        <v>0</v>
      </c>
      <c r="BM117" s="58">
        <f t="shared" si="48"/>
        <v>0</v>
      </c>
      <c r="BN117" s="58">
        <f t="shared" si="49"/>
        <v>0</v>
      </c>
      <c r="BO117" s="58">
        <f t="shared" si="50"/>
        <v>0</v>
      </c>
      <c r="BP117" s="58">
        <f t="shared" si="51"/>
        <v>0</v>
      </c>
      <c r="BQ117" s="58">
        <f t="shared" si="52"/>
        <v>0</v>
      </c>
      <c r="BR117" s="58">
        <f t="shared" si="53"/>
        <v>0</v>
      </c>
      <c r="BS117" s="58">
        <f t="shared" si="54"/>
        <v>0</v>
      </c>
      <c r="BT117" s="58">
        <f t="shared" si="55"/>
        <v>0</v>
      </c>
      <c r="BU117" s="58">
        <f t="shared" si="56"/>
        <v>0</v>
      </c>
      <c r="BV117" s="58">
        <f t="shared" si="57"/>
        <v>0</v>
      </c>
      <c r="BW117" s="58">
        <f t="shared" si="58"/>
        <v>0</v>
      </c>
      <c r="BX117" s="58">
        <f t="shared" si="59"/>
        <v>0</v>
      </c>
      <c r="BY117" s="58">
        <f t="shared" si="60"/>
        <v>0</v>
      </c>
      <c r="BZ117" s="58">
        <f t="shared" si="61"/>
        <v>0</v>
      </c>
      <c r="CA117" s="58">
        <f t="shared" si="62"/>
        <v>0</v>
      </c>
      <c r="CB117" s="68">
        <f t="shared" si="63"/>
        <v>0</v>
      </c>
      <c r="CC117" s="58">
        <f t="shared" si="64"/>
        <v>0</v>
      </c>
      <c r="CD117" s="68">
        <f t="shared" si="65"/>
        <v>0</v>
      </c>
      <c r="CE117" s="58">
        <f t="shared" si="66"/>
        <v>0</v>
      </c>
      <c r="CF117" s="59">
        <f t="shared" si="67"/>
        <v>0</v>
      </c>
      <c r="CG117" s="59">
        <f t="shared" si="68"/>
        <v>0</v>
      </c>
    </row>
    <row r="118" spans="53:85" ht="18.75" customHeight="1" x14ac:dyDescent="0.15">
      <c r="BA118" s="58"/>
      <c r="BB118" s="58">
        <f t="shared" si="37"/>
        <v>0</v>
      </c>
      <c r="BC118" s="58">
        <f t="shared" si="38"/>
        <v>0</v>
      </c>
      <c r="BD118" s="58">
        <f t="shared" si="39"/>
        <v>0</v>
      </c>
      <c r="BE118" s="58">
        <f t="shared" si="40"/>
        <v>0</v>
      </c>
      <c r="BF118" s="58">
        <f t="shared" si="41"/>
        <v>0</v>
      </c>
      <c r="BG118" s="58">
        <f t="shared" si="42"/>
        <v>0</v>
      </c>
      <c r="BH118" s="58">
        <f t="shared" si="43"/>
        <v>0</v>
      </c>
      <c r="BI118" s="58">
        <f t="shared" si="44"/>
        <v>0</v>
      </c>
      <c r="BJ118" s="58">
        <f t="shared" si="45"/>
        <v>0</v>
      </c>
      <c r="BK118" s="58">
        <f t="shared" si="46"/>
        <v>0</v>
      </c>
      <c r="BL118" s="58">
        <f t="shared" si="47"/>
        <v>0</v>
      </c>
      <c r="BM118" s="58">
        <f t="shared" si="48"/>
        <v>0</v>
      </c>
      <c r="BN118" s="58">
        <f t="shared" si="49"/>
        <v>0</v>
      </c>
      <c r="BO118" s="58">
        <f t="shared" si="50"/>
        <v>0</v>
      </c>
      <c r="BP118" s="58">
        <f t="shared" si="51"/>
        <v>0</v>
      </c>
      <c r="BQ118" s="58">
        <f t="shared" si="52"/>
        <v>0</v>
      </c>
      <c r="BR118" s="58">
        <f t="shared" si="53"/>
        <v>0</v>
      </c>
      <c r="BS118" s="58">
        <f t="shared" si="54"/>
        <v>0</v>
      </c>
      <c r="BT118" s="58">
        <f t="shared" si="55"/>
        <v>0</v>
      </c>
      <c r="BU118" s="58">
        <f t="shared" si="56"/>
        <v>0</v>
      </c>
      <c r="BV118" s="58">
        <f t="shared" si="57"/>
        <v>0</v>
      </c>
      <c r="BW118" s="58">
        <f t="shared" si="58"/>
        <v>0</v>
      </c>
      <c r="BX118" s="58">
        <f t="shared" si="59"/>
        <v>0</v>
      </c>
      <c r="BY118" s="58">
        <f t="shared" si="60"/>
        <v>0</v>
      </c>
      <c r="BZ118" s="58">
        <f t="shared" si="61"/>
        <v>0</v>
      </c>
      <c r="CA118" s="58">
        <f t="shared" si="62"/>
        <v>0</v>
      </c>
      <c r="CB118" s="68">
        <f t="shared" si="63"/>
        <v>0</v>
      </c>
      <c r="CC118" s="58">
        <f t="shared" si="64"/>
        <v>0</v>
      </c>
      <c r="CD118" s="68">
        <f t="shared" si="65"/>
        <v>0</v>
      </c>
      <c r="CE118" s="58">
        <f t="shared" si="66"/>
        <v>0</v>
      </c>
      <c r="CF118" s="59">
        <f t="shared" si="67"/>
        <v>0</v>
      </c>
      <c r="CG118" s="59">
        <f t="shared" si="68"/>
        <v>0</v>
      </c>
    </row>
    <row r="119" spans="53:85" ht="18.75" customHeight="1" x14ac:dyDescent="0.15">
      <c r="BA119" s="58"/>
      <c r="BB119" s="58">
        <f t="shared" si="37"/>
        <v>0</v>
      </c>
      <c r="BC119" s="58">
        <f t="shared" si="38"/>
        <v>0</v>
      </c>
      <c r="BD119" s="58">
        <f t="shared" si="39"/>
        <v>0</v>
      </c>
      <c r="BE119" s="58">
        <f t="shared" si="40"/>
        <v>0</v>
      </c>
      <c r="BF119" s="58">
        <f t="shared" si="41"/>
        <v>0</v>
      </c>
      <c r="BG119" s="58">
        <f t="shared" si="42"/>
        <v>0</v>
      </c>
      <c r="BH119" s="58">
        <f t="shared" si="43"/>
        <v>0</v>
      </c>
      <c r="BI119" s="58">
        <f t="shared" si="44"/>
        <v>0</v>
      </c>
      <c r="BJ119" s="58">
        <f t="shared" si="45"/>
        <v>0</v>
      </c>
      <c r="BK119" s="58">
        <f t="shared" si="46"/>
        <v>0</v>
      </c>
      <c r="BL119" s="58">
        <f t="shared" si="47"/>
        <v>0</v>
      </c>
      <c r="BM119" s="58">
        <f t="shared" si="48"/>
        <v>0</v>
      </c>
      <c r="BN119" s="58">
        <f t="shared" si="49"/>
        <v>0</v>
      </c>
      <c r="BO119" s="58">
        <f t="shared" si="50"/>
        <v>0</v>
      </c>
      <c r="BP119" s="58">
        <f t="shared" si="51"/>
        <v>0</v>
      </c>
      <c r="BQ119" s="58">
        <f t="shared" si="52"/>
        <v>0</v>
      </c>
      <c r="BR119" s="58">
        <f t="shared" si="53"/>
        <v>0</v>
      </c>
      <c r="BS119" s="58">
        <f t="shared" si="54"/>
        <v>0</v>
      </c>
      <c r="BT119" s="58">
        <f t="shared" si="55"/>
        <v>0</v>
      </c>
      <c r="BU119" s="58">
        <f t="shared" si="56"/>
        <v>0</v>
      </c>
      <c r="BV119" s="58">
        <f t="shared" si="57"/>
        <v>0</v>
      </c>
      <c r="BW119" s="58">
        <f t="shared" si="58"/>
        <v>0</v>
      </c>
      <c r="BX119" s="58">
        <f t="shared" si="59"/>
        <v>0</v>
      </c>
      <c r="BY119" s="58">
        <f t="shared" si="60"/>
        <v>0</v>
      </c>
      <c r="BZ119" s="58">
        <f t="shared" si="61"/>
        <v>0</v>
      </c>
      <c r="CA119" s="58">
        <f t="shared" si="62"/>
        <v>0</v>
      </c>
      <c r="CB119" s="68">
        <f t="shared" si="63"/>
        <v>0</v>
      </c>
      <c r="CC119" s="58">
        <f t="shared" si="64"/>
        <v>0</v>
      </c>
      <c r="CD119" s="68">
        <f t="shared" si="65"/>
        <v>0</v>
      </c>
      <c r="CE119" s="58">
        <f t="shared" si="66"/>
        <v>0</v>
      </c>
      <c r="CF119" s="59">
        <f t="shared" si="67"/>
        <v>0</v>
      </c>
      <c r="CG119" s="59">
        <f t="shared" si="68"/>
        <v>0</v>
      </c>
    </row>
    <row r="120" spans="53:85" ht="18.75" customHeight="1" x14ac:dyDescent="0.15">
      <c r="BA120" s="58"/>
      <c r="BB120" s="58">
        <f t="shared" si="37"/>
        <v>0</v>
      </c>
      <c r="BC120" s="58">
        <f t="shared" si="38"/>
        <v>0</v>
      </c>
      <c r="BD120" s="58">
        <f t="shared" si="39"/>
        <v>0</v>
      </c>
      <c r="BE120" s="58">
        <f t="shared" si="40"/>
        <v>0</v>
      </c>
      <c r="BF120" s="58">
        <f t="shared" si="41"/>
        <v>0</v>
      </c>
      <c r="BG120" s="58">
        <f t="shared" si="42"/>
        <v>0</v>
      </c>
      <c r="BH120" s="58">
        <f t="shared" si="43"/>
        <v>0</v>
      </c>
      <c r="BI120" s="58">
        <f t="shared" si="44"/>
        <v>0</v>
      </c>
      <c r="BJ120" s="58">
        <f t="shared" si="45"/>
        <v>0</v>
      </c>
      <c r="BK120" s="58">
        <f t="shared" si="46"/>
        <v>0</v>
      </c>
      <c r="BL120" s="58">
        <f t="shared" si="47"/>
        <v>0</v>
      </c>
      <c r="BM120" s="58">
        <f t="shared" si="48"/>
        <v>0</v>
      </c>
      <c r="BN120" s="58">
        <f t="shared" si="49"/>
        <v>0</v>
      </c>
      <c r="BO120" s="58">
        <f t="shared" si="50"/>
        <v>0</v>
      </c>
      <c r="BP120" s="58">
        <f t="shared" si="51"/>
        <v>0</v>
      </c>
      <c r="BQ120" s="58">
        <f t="shared" si="52"/>
        <v>0</v>
      </c>
      <c r="BR120" s="58">
        <f t="shared" si="53"/>
        <v>0</v>
      </c>
      <c r="BS120" s="58">
        <f t="shared" si="54"/>
        <v>0</v>
      </c>
      <c r="BT120" s="58">
        <f t="shared" si="55"/>
        <v>0</v>
      </c>
      <c r="BU120" s="58">
        <f t="shared" si="56"/>
        <v>0</v>
      </c>
      <c r="BV120" s="58">
        <f t="shared" si="57"/>
        <v>0</v>
      </c>
      <c r="BW120" s="58">
        <f t="shared" si="58"/>
        <v>0</v>
      </c>
      <c r="BX120" s="58">
        <f t="shared" si="59"/>
        <v>0</v>
      </c>
      <c r="BY120" s="58">
        <f t="shared" si="60"/>
        <v>0</v>
      </c>
      <c r="BZ120" s="58">
        <f t="shared" si="61"/>
        <v>0</v>
      </c>
      <c r="CA120" s="58">
        <f t="shared" si="62"/>
        <v>0</v>
      </c>
      <c r="CB120" s="68">
        <f t="shared" si="63"/>
        <v>0</v>
      </c>
      <c r="CC120" s="58">
        <f t="shared" si="64"/>
        <v>0</v>
      </c>
      <c r="CD120" s="68">
        <f t="shared" si="65"/>
        <v>0</v>
      </c>
      <c r="CE120" s="58">
        <f t="shared" si="66"/>
        <v>0</v>
      </c>
      <c r="CF120" s="59">
        <f t="shared" si="67"/>
        <v>0</v>
      </c>
      <c r="CG120" s="59">
        <f t="shared" si="68"/>
        <v>0</v>
      </c>
    </row>
    <row r="121" spans="53:85" ht="18.75" customHeight="1" x14ac:dyDescent="0.15">
      <c r="BB121" s="58">
        <f t="shared" si="37"/>
        <v>0</v>
      </c>
      <c r="BC121" s="58">
        <f t="shared" si="38"/>
        <v>0</v>
      </c>
      <c r="BD121" s="58">
        <f t="shared" si="39"/>
        <v>0</v>
      </c>
      <c r="BE121" s="58">
        <f t="shared" si="40"/>
        <v>0</v>
      </c>
      <c r="BF121" s="58">
        <f t="shared" si="41"/>
        <v>0</v>
      </c>
      <c r="BG121" s="58">
        <f t="shared" si="42"/>
        <v>0</v>
      </c>
      <c r="BH121" s="58">
        <f t="shared" si="43"/>
        <v>0</v>
      </c>
      <c r="BI121" s="58">
        <f t="shared" si="44"/>
        <v>0</v>
      </c>
      <c r="BJ121" s="58">
        <f t="shared" si="45"/>
        <v>0</v>
      </c>
      <c r="BK121" s="58">
        <f t="shared" si="46"/>
        <v>0</v>
      </c>
      <c r="BL121" s="58">
        <f t="shared" si="47"/>
        <v>0</v>
      </c>
      <c r="BM121" s="58">
        <f t="shared" si="48"/>
        <v>0</v>
      </c>
      <c r="BN121" s="58">
        <f t="shared" si="49"/>
        <v>0</v>
      </c>
      <c r="BO121" s="58">
        <f t="shared" si="50"/>
        <v>0</v>
      </c>
      <c r="BP121" s="58">
        <f t="shared" si="51"/>
        <v>0</v>
      </c>
      <c r="BQ121" s="58">
        <f t="shared" si="52"/>
        <v>0</v>
      </c>
      <c r="BR121" s="58">
        <f t="shared" si="53"/>
        <v>0</v>
      </c>
      <c r="BS121" s="58">
        <f t="shared" si="54"/>
        <v>0</v>
      </c>
      <c r="BT121" s="58">
        <f t="shared" si="55"/>
        <v>0</v>
      </c>
      <c r="BU121" s="58">
        <f t="shared" si="56"/>
        <v>0</v>
      </c>
      <c r="BV121" s="58">
        <f t="shared" si="57"/>
        <v>0</v>
      </c>
      <c r="BW121" s="58">
        <f t="shared" si="58"/>
        <v>0</v>
      </c>
      <c r="BX121" s="58">
        <f t="shared" si="59"/>
        <v>0</v>
      </c>
      <c r="BY121" s="58">
        <f t="shared" si="60"/>
        <v>0</v>
      </c>
      <c r="BZ121" s="58">
        <f t="shared" si="61"/>
        <v>0</v>
      </c>
      <c r="CA121" s="58">
        <f t="shared" si="62"/>
        <v>0</v>
      </c>
      <c r="CB121" s="68">
        <f t="shared" si="63"/>
        <v>0</v>
      </c>
      <c r="CC121" s="58">
        <f t="shared" si="64"/>
        <v>0</v>
      </c>
      <c r="CD121" s="68">
        <f t="shared" si="65"/>
        <v>0</v>
      </c>
      <c r="CE121" s="58">
        <f t="shared" si="66"/>
        <v>0</v>
      </c>
      <c r="CF121" s="59">
        <f t="shared" si="67"/>
        <v>0</v>
      </c>
      <c r="CG121" s="59">
        <f t="shared" si="68"/>
        <v>0</v>
      </c>
    </row>
    <row r="122" spans="53:85" ht="18.75" customHeight="1" x14ac:dyDescent="0.15">
      <c r="BA122" s="53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</row>
  </sheetData>
  <sheetProtection algorithmName="SHA-512" hashValue="tg9a6wD/yo+b3pWJfurkjssGCnNs2E+nz0PQjulUBrAkp1hqaGB13CMSj+kewy/r8RXjxLjBP8RzVSO7/q3pwQ==" saltValue="33NZYIUXiyENxXoaPnwFoQ==" spinCount="100000" sheet="1" selectLockedCells="1"/>
  <mergeCells count="403">
    <mergeCell ref="AD13:AG13"/>
    <mergeCell ref="AH13:AK13"/>
    <mergeCell ref="AL13:AM13"/>
    <mergeCell ref="AN13:AO13"/>
    <mergeCell ref="AP13:AS13"/>
    <mergeCell ref="V14:Y14"/>
    <mergeCell ref="Z14:AA14"/>
    <mergeCell ref="AB14:AC14"/>
    <mergeCell ref="AD14:AG14"/>
    <mergeCell ref="AH14:AK14"/>
    <mergeCell ref="AL14:AM14"/>
    <mergeCell ref="AN14:AO14"/>
    <mergeCell ref="AP14:AS14"/>
    <mergeCell ref="AP11:AS11"/>
    <mergeCell ref="V12:Y12"/>
    <mergeCell ref="Z12:AA12"/>
    <mergeCell ref="AB12:AC12"/>
    <mergeCell ref="AD12:AG12"/>
    <mergeCell ref="AH12:AK12"/>
    <mergeCell ref="AL12:AM12"/>
    <mergeCell ref="AN12:AO12"/>
    <mergeCell ref="AP12:AS12"/>
    <mergeCell ref="A3:J4"/>
    <mergeCell ref="A5:J6"/>
    <mergeCell ref="AF6:AI6"/>
    <mergeCell ref="AJ6:AM6"/>
    <mergeCell ref="AN6:AS8"/>
    <mergeCell ref="V7:AA7"/>
    <mergeCell ref="AB7:AC7"/>
    <mergeCell ref="AD7:AE7"/>
    <mergeCell ref="AF7:AI7"/>
    <mergeCell ref="AJ7:AM7"/>
    <mergeCell ref="V8:AA8"/>
    <mergeCell ref="AB8:AC8"/>
    <mergeCell ref="AD8:AE8"/>
    <mergeCell ref="AF8:AI8"/>
    <mergeCell ref="AJ8:AM8"/>
    <mergeCell ref="AA3:AG3"/>
    <mergeCell ref="AH3:AL3"/>
    <mergeCell ref="AM3:AS3"/>
    <mergeCell ref="V4:AS4"/>
    <mergeCell ref="V5:AE5"/>
    <mergeCell ref="AF5:AI5"/>
    <mergeCell ref="AJ5:AM5"/>
    <mergeCell ref="AN5:AS5"/>
    <mergeCell ref="V3:Z3"/>
    <mergeCell ref="AD16:AG16"/>
    <mergeCell ref="AH16:AS16"/>
    <mergeCell ref="Z16:AA16"/>
    <mergeCell ref="AB16:AC16"/>
    <mergeCell ref="A17:A21"/>
    <mergeCell ref="F21:I21"/>
    <mergeCell ref="B17:P18"/>
    <mergeCell ref="V13:Y13"/>
    <mergeCell ref="V15:Y15"/>
    <mergeCell ref="Q20:Q21"/>
    <mergeCell ref="T20:T21"/>
    <mergeCell ref="V16:Y16"/>
    <mergeCell ref="W18:AP18"/>
    <mergeCell ref="A15:J16"/>
    <mergeCell ref="W19:AE19"/>
    <mergeCell ref="AF19:AN19"/>
    <mergeCell ref="B19:I20"/>
    <mergeCell ref="AO19:AP20"/>
    <mergeCell ref="AF20:AH20"/>
    <mergeCell ref="AI20:AK20"/>
    <mergeCell ref="AL20:AN20"/>
    <mergeCell ref="Z15:AA15"/>
    <mergeCell ref="Z13:AA13"/>
    <mergeCell ref="AB13:AC13"/>
    <mergeCell ref="B22:E22"/>
    <mergeCell ref="F22:I22"/>
    <mergeCell ref="B21:E21"/>
    <mergeCell ref="K23:L23"/>
    <mergeCell ref="J19:J21"/>
    <mergeCell ref="AC20:AE20"/>
    <mergeCell ref="Z20:AB20"/>
    <mergeCell ref="M22:N22"/>
    <mergeCell ref="O22:P22"/>
    <mergeCell ref="M23:N23"/>
    <mergeCell ref="O23:P23"/>
    <mergeCell ref="B44:E44"/>
    <mergeCell ref="F44:I44"/>
    <mergeCell ref="B45:E45"/>
    <mergeCell ref="F45:I45"/>
    <mergeCell ref="B35:E35"/>
    <mergeCell ref="F35:I35"/>
    <mergeCell ref="B41:E41"/>
    <mergeCell ref="F41:I41"/>
    <mergeCell ref="B42:E42"/>
    <mergeCell ref="F42:I42"/>
    <mergeCell ref="B38:E38"/>
    <mergeCell ref="F38:I38"/>
    <mergeCell ref="B39:E39"/>
    <mergeCell ref="F39:I39"/>
    <mergeCell ref="B40:E40"/>
    <mergeCell ref="F40:I40"/>
    <mergeCell ref="B34:E34"/>
    <mergeCell ref="F34:I34"/>
    <mergeCell ref="B26:E26"/>
    <mergeCell ref="F26:I26"/>
    <mergeCell ref="B33:E33"/>
    <mergeCell ref="F33:I33"/>
    <mergeCell ref="B27:E27"/>
    <mergeCell ref="F27:I27"/>
    <mergeCell ref="B43:E43"/>
    <mergeCell ref="F43:I43"/>
    <mergeCell ref="B58:E58"/>
    <mergeCell ref="F61:I61"/>
    <mergeCell ref="B62:E62"/>
    <mergeCell ref="F62:I62"/>
    <mergeCell ref="B55:E55"/>
    <mergeCell ref="F55:I55"/>
    <mergeCell ref="F60:I60"/>
    <mergeCell ref="F58:I58"/>
    <mergeCell ref="B59:E59"/>
    <mergeCell ref="F59:I59"/>
    <mergeCell ref="B60:E60"/>
    <mergeCell ref="B56:E56"/>
    <mergeCell ref="F56:I56"/>
    <mergeCell ref="B57:E57"/>
    <mergeCell ref="F70:I70"/>
    <mergeCell ref="F69:I69"/>
    <mergeCell ref="B65:E65"/>
    <mergeCell ref="F65:I65"/>
    <mergeCell ref="B61:E61"/>
    <mergeCell ref="B63:E63"/>
    <mergeCell ref="F63:I63"/>
    <mergeCell ref="B64:E64"/>
    <mergeCell ref="F64:I64"/>
    <mergeCell ref="B66:E66"/>
    <mergeCell ref="F66:I66"/>
    <mergeCell ref="B67:E67"/>
    <mergeCell ref="F67:I67"/>
    <mergeCell ref="B46:E46"/>
    <mergeCell ref="F46:I46"/>
    <mergeCell ref="B52:E52"/>
    <mergeCell ref="F52:I52"/>
    <mergeCell ref="B48:E48"/>
    <mergeCell ref="F48:I48"/>
    <mergeCell ref="B47:E47"/>
    <mergeCell ref="F47:I47"/>
    <mergeCell ref="B23:E23"/>
    <mergeCell ref="F23:I23"/>
    <mergeCell ref="B24:E24"/>
    <mergeCell ref="F24:I24"/>
    <mergeCell ref="B25:E25"/>
    <mergeCell ref="F25:I25"/>
    <mergeCell ref="B37:E37"/>
    <mergeCell ref="F37:I37"/>
    <mergeCell ref="B28:E28"/>
    <mergeCell ref="F28:I28"/>
    <mergeCell ref="B29:E29"/>
    <mergeCell ref="F29:I29"/>
    <mergeCell ref="B30:E30"/>
    <mergeCell ref="F30:I30"/>
    <mergeCell ref="B36:E36"/>
    <mergeCell ref="F36:I36"/>
    <mergeCell ref="B53:E53"/>
    <mergeCell ref="F53:I53"/>
    <mergeCell ref="B54:E54"/>
    <mergeCell ref="F54:I54"/>
    <mergeCell ref="F57:I57"/>
    <mergeCell ref="B51:E51"/>
    <mergeCell ref="F51:I51"/>
    <mergeCell ref="B49:E49"/>
    <mergeCell ref="F49:I49"/>
    <mergeCell ref="B50:E50"/>
    <mergeCell ref="F50:I50"/>
    <mergeCell ref="B71:E71"/>
    <mergeCell ref="F71:I71"/>
    <mergeCell ref="K25:L25"/>
    <mergeCell ref="K26:L26"/>
    <mergeCell ref="K27:L27"/>
    <mergeCell ref="K28:L28"/>
    <mergeCell ref="B68:E68"/>
    <mergeCell ref="F68:I68"/>
    <mergeCell ref="B69:E69"/>
    <mergeCell ref="K59:L59"/>
    <mergeCell ref="K51:L51"/>
    <mergeCell ref="K50:L50"/>
    <mergeCell ref="K49:L49"/>
    <mergeCell ref="K34:L34"/>
    <mergeCell ref="K29:L29"/>
    <mergeCell ref="K37:L37"/>
    <mergeCell ref="K38:L38"/>
    <mergeCell ref="K39:L39"/>
    <mergeCell ref="K40:L40"/>
    <mergeCell ref="B31:E31"/>
    <mergeCell ref="F31:I31"/>
    <mergeCell ref="B32:E32"/>
    <mergeCell ref="F32:I32"/>
    <mergeCell ref="B70:E70"/>
    <mergeCell ref="K71:L71"/>
    <mergeCell ref="K69:L69"/>
    <mergeCell ref="K70:L70"/>
    <mergeCell ref="K68:L68"/>
    <mergeCell ref="AR17:AR21"/>
    <mergeCell ref="AQ17:AQ21"/>
    <mergeCell ref="K63:L63"/>
    <mergeCell ref="K5:U6"/>
    <mergeCell ref="K7:U8"/>
    <mergeCell ref="V6:AA6"/>
    <mergeCell ref="AB6:AC6"/>
    <mergeCell ref="AD6:AE6"/>
    <mergeCell ref="V9:AS9"/>
    <mergeCell ref="V10:Y10"/>
    <mergeCell ref="Z10:AC10"/>
    <mergeCell ref="AD10:AG10"/>
    <mergeCell ref="AH10:AK10"/>
    <mergeCell ref="AL10:AO10"/>
    <mergeCell ref="AP10:AS10"/>
    <mergeCell ref="V11:Y11"/>
    <mergeCell ref="Z11:AA11"/>
    <mergeCell ref="AB11:AC11"/>
    <mergeCell ref="AD11:AG11"/>
    <mergeCell ref="AH11:AK11"/>
    <mergeCell ref="K67:L67"/>
    <mergeCell ref="Q17:AP17"/>
    <mergeCell ref="Q18:V18"/>
    <mergeCell ref="K64:L64"/>
    <mergeCell ref="K65:L65"/>
    <mergeCell ref="K35:L35"/>
    <mergeCell ref="K36:L36"/>
    <mergeCell ref="K43:L43"/>
    <mergeCell ref="AS17:AS21"/>
    <mergeCell ref="W20:Y20"/>
    <mergeCell ref="K41:L41"/>
    <mergeCell ref="K56:L56"/>
    <mergeCell ref="K61:L61"/>
    <mergeCell ref="K58:L58"/>
    <mergeCell ref="K19:L21"/>
    <mergeCell ref="K52:L52"/>
    <mergeCell ref="K53:L53"/>
    <mergeCell ref="K57:L57"/>
    <mergeCell ref="K54:L54"/>
    <mergeCell ref="K30:L30"/>
    <mergeCell ref="K31:L31"/>
    <mergeCell ref="K32:L32"/>
    <mergeCell ref="K62:L62"/>
    <mergeCell ref="K60:L60"/>
    <mergeCell ref="BB15:CA15"/>
    <mergeCell ref="BB16:BG16"/>
    <mergeCell ref="BH16:CA16"/>
    <mergeCell ref="BH17:BP17"/>
    <mergeCell ref="BQ17:BY17"/>
    <mergeCell ref="BZ17:CA17"/>
    <mergeCell ref="BB17:BC17"/>
    <mergeCell ref="BD17:BE17"/>
    <mergeCell ref="K66:L66"/>
    <mergeCell ref="K44:L44"/>
    <mergeCell ref="K45:L45"/>
    <mergeCell ref="K46:L46"/>
    <mergeCell ref="K55:L55"/>
    <mergeCell ref="K48:L48"/>
    <mergeCell ref="K33:L33"/>
    <mergeCell ref="K42:L42"/>
    <mergeCell ref="K47:L47"/>
    <mergeCell ref="K24:L24"/>
    <mergeCell ref="K22:L22"/>
    <mergeCell ref="AB15:AC15"/>
    <mergeCell ref="AD15:AG15"/>
    <mergeCell ref="AH15:AK15"/>
    <mergeCell ref="AL15:AM15"/>
    <mergeCell ref="AN15:AO15"/>
    <mergeCell ref="A1:AG2"/>
    <mergeCell ref="AH1:AL2"/>
    <mergeCell ref="AM1:AS2"/>
    <mergeCell ref="M19:N21"/>
    <mergeCell ref="O19:P21"/>
    <mergeCell ref="Q19:R19"/>
    <mergeCell ref="S19:T19"/>
    <mergeCell ref="U19:U21"/>
    <mergeCell ref="R20:R21"/>
    <mergeCell ref="S20:S21"/>
    <mergeCell ref="A7:B14"/>
    <mergeCell ref="C7:J8"/>
    <mergeCell ref="C9:J10"/>
    <mergeCell ref="C11:J12"/>
    <mergeCell ref="C13:J14"/>
    <mergeCell ref="K3:Q4"/>
    <mergeCell ref="R3:U4"/>
    <mergeCell ref="K13:U14"/>
    <mergeCell ref="K15:U16"/>
    <mergeCell ref="AL11:AM11"/>
    <mergeCell ref="AN11:AO11"/>
    <mergeCell ref="K9:U10"/>
    <mergeCell ref="K11:U12"/>
    <mergeCell ref="AP15:AS15"/>
    <mergeCell ref="CE17:CE21"/>
    <mergeCell ref="CF17:CF21"/>
    <mergeCell ref="BB18:BB19"/>
    <mergeCell ref="BC18:BC19"/>
    <mergeCell ref="BD18:BD19"/>
    <mergeCell ref="BE18:BE19"/>
    <mergeCell ref="BF18:BF19"/>
    <mergeCell ref="BH18:BJ18"/>
    <mergeCell ref="BK18:BM18"/>
    <mergeCell ref="BN18:BP18"/>
    <mergeCell ref="BQ18:BS18"/>
    <mergeCell ref="CC17:CC21"/>
    <mergeCell ref="CD17:CD21"/>
    <mergeCell ref="BT18:BV18"/>
    <mergeCell ref="BW18:BY18"/>
    <mergeCell ref="BZ18:CA18"/>
    <mergeCell ref="M24:N24"/>
    <mergeCell ref="O24:P24"/>
    <mergeCell ref="M25:N25"/>
    <mergeCell ref="O25:P25"/>
    <mergeCell ref="M26:N26"/>
    <mergeCell ref="O26:P26"/>
    <mergeCell ref="M27:N27"/>
    <mergeCell ref="O27:P27"/>
    <mergeCell ref="M28:N28"/>
    <mergeCell ref="O28:P28"/>
    <mergeCell ref="M29:N29"/>
    <mergeCell ref="O29:P29"/>
    <mergeCell ref="M30:N30"/>
    <mergeCell ref="O30:P30"/>
    <mergeCell ref="M31:N31"/>
    <mergeCell ref="O31:P31"/>
    <mergeCell ref="M32:N32"/>
    <mergeCell ref="O32:P32"/>
    <mergeCell ref="M33:N33"/>
    <mergeCell ref="O33:P33"/>
    <mergeCell ref="M34:N34"/>
    <mergeCell ref="O34:P34"/>
    <mergeCell ref="M35:N35"/>
    <mergeCell ref="O35:P35"/>
    <mergeCell ref="M36:N36"/>
    <mergeCell ref="O36:P36"/>
    <mergeCell ref="M37:N37"/>
    <mergeCell ref="O37:P37"/>
    <mergeCell ref="M38:N38"/>
    <mergeCell ref="O38:P38"/>
    <mergeCell ref="M39:N39"/>
    <mergeCell ref="O39:P39"/>
    <mergeCell ref="M40:N40"/>
    <mergeCell ref="O40:P40"/>
    <mergeCell ref="M41:N41"/>
    <mergeCell ref="O41:P41"/>
    <mergeCell ref="M42:N42"/>
    <mergeCell ref="O42:P42"/>
    <mergeCell ref="M43:N43"/>
    <mergeCell ref="O43:P43"/>
    <mergeCell ref="M44:N44"/>
    <mergeCell ref="O44:P44"/>
    <mergeCell ref="M45:N45"/>
    <mergeCell ref="O45:P45"/>
    <mergeCell ref="M46:N46"/>
    <mergeCell ref="O46:P46"/>
    <mergeCell ref="M47:N47"/>
    <mergeCell ref="O47:P47"/>
    <mergeCell ref="M48:N48"/>
    <mergeCell ref="O48:P48"/>
    <mergeCell ref="M49:N49"/>
    <mergeCell ref="O49:P49"/>
    <mergeCell ref="M50:N50"/>
    <mergeCell ref="O50:P50"/>
    <mergeCell ref="M51:N51"/>
    <mergeCell ref="O51:P51"/>
    <mergeCell ref="M52:N52"/>
    <mergeCell ref="O52:P52"/>
    <mergeCell ref="M53:N53"/>
    <mergeCell ref="O53:P53"/>
    <mergeCell ref="M62:N62"/>
    <mergeCell ref="O62:P62"/>
    <mergeCell ref="M63:N63"/>
    <mergeCell ref="O63:P63"/>
    <mergeCell ref="M54:N54"/>
    <mergeCell ref="O54:P54"/>
    <mergeCell ref="M55:N55"/>
    <mergeCell ref="O55:P55"/>
    <mergeCell ref="M56:N56"/>
    <mergeCell ref="O56:P56"/>
    <mergeCell ref="M57:N57"/>
    <mergeCell ref="O57:P57"/>
    <mergeCell ref="M58:N58"/>
    <mergeCell ref="O58:P58"/>
    <mergeCell ref="CG17:CG21"/>
    <mergeCell ref="CB17:CB21"/>
    <mergeCell ref="M69:N69"/>
    <mergeCell ref="O69:P69"/>
    <mergeCell ref="M70:N70"/>
    <mergeCell ref="O70:P70"/>
    <mergeCell ref="M71:N71"/>
    <mergeCell ref="O71:P71"/>
    <mergeCell ref="M64:N64"/>
    <mergeCell ref="O64:P64"/>
    <mergeCell ref="M65:N65"/>
    <mergeCell ref="O65:P65"/>
    <mergeCell ref="M66:N66"/>
    <mergeCell ref="O66:P66"/>
    <mergeCell ref="M67:N67"/>
    <mergeCell ref="O67:P67"/>
    <mergeCell ref="M68:N68"/>
    <mergeCell ref="O68:P68"/>
    <mergeCell ref="M59:N59"/>
    <mergeCell ref="O59:P59"/>
    <mergeCell ref="M60:N60"/>
    <mergeCell ref="O60:P60"/>
    <mergeCell ref="M61:N61"/>
    <mergeCell ref="O61:P61"/>
  </mergeCells>
  <phoneticPr fontId="7"/>
  <conditionalFormatting sqref="K3 K5 K9:U16">
    <cfRule type="cellIs" dxfId="33" priority="16" stopIfTrue="1" operator="equal">
      <formula>""</formula>
    </cfRule>
  </conditionalFormatting>
  <conditionalFormatting sqref="K7">
    <cfRule type="cellIs" dxfId="32" priority="17" stopIfTrue="1" operator="equal">
      <formula>"〒"</formula>
    </cfRule>
  </conditionalFormatting>
  <conditionalFormatting sqref="Q22:AP71">
    <cfRule type="expression" dxfId="31" priority="11">
      <formula>OR(BB22&lt;0,BB22="NG")</formula>
    </cfRule>
  </conditionalFormatting>
  <conditionalFormatting sqref="AD11:AF16">
    <cfRule type="expression" dxfId="30" priority="3" stopIfTrue="1">
      <formula>ISERROR(AD11)</formula>
    </cfRule>
    <cfRule type="cellIs" dxfId="29" priority="3" stopIfTrue="1" operator="equal">
      <formula>"NG"</formula>
    </cfRule>
  </conditionalFormatting>
  <conditionalFormatting sqref="AJ6:AJ8">
    <cfRule type="expression" dxfId="28" priority="18" stopIfTrue="1">
      <formula>ISERROR(BE3)</formula>
    </cfRule>
  </conditionalFormatting>
  <conditionalFormatting sqref="AM3:AS3 AB8:AC8">
    <cfRule type="cellIs" dxfId="27" priority="21" stopIfTrue="1" operator="equal">
      <formula>""</formula>
    </cfRule>
  </conditionalFormatting>
  <conditionalFormatting sqref="AN6">
    <cfRule type="expression" dxfId="26" priority="22" stopIfTrue="1">
      <formula>ISERROR(BG3)</formula>
    </cfRule>
  </conditionalFormatting>
  <conditionalFormatting sqref="AP11:AR15">
    <cfRule type="cellIs" dxfId="25" priority="4" stopIfTrue="1" operator="equal">
      <formula>"NG"</formula>
    </cfRule>
    <cfRule type="expression" dxfId="24" priority="56" stopIfTrue="1">
      <formula>ISERROR(AP11)</formula>
    </cfRule>
  </conditionalFormatting>
  <conditionalFormatting sqref="AQ22:AQ86">
    <cfRule type="cellIs" dxfId="23" priority="41" stopIfTrue="1" operator="equal">
      <formula>0</formula>
    </cfRule>
  </conditionalFormatting>
  <conditionalFormatting sqref="AR22:AY86">
    <cfRule type="cellIs" dxfId="22" priority="39" stopIfTrue="1" operator="equal">
      <formula>"NG"</formula>
    </cfRule>
    <cfRule type="expression" dxfId="21" priority="40" stopIfTrue="1">
      <formula>ISERROR(AR22)</formula>
    </cfRule>
  </conditionalFormatting>
  <conditionalFormatting sqref="AU15:AU16 AT16 AV16:AY16">
    <cfRule type="cellIs" dxfId="20" priority="54" stopIfTrue="1" operator="equal">
      <formula>"NG"</formula>
    </cfRule>
    <cfRule type="expression" dxfId="19" priority="55" stopIfTrue="1">
      <formula>ISERROR(AT15)</formula>
    </cfRule>
  </conditionalFormatting>
  <dataValidations count="8">
    <dataValidation type="list" allowBlank="1" showInputMessage="1" showErrorMessage="1" sqref="K22:L71" xr:uid="{00000000-0002-0000-0300-000001000000}">
      <formula1>"無級,6級,5級,4級,3級,2級,1級,初段,弐段,参段"</formula1>
    </dataValidation>
    <dataValidation type="list" allowBlank="1" showInputMessage="1" showErrorMessage="1" sqref="AP22:AP71 AO23:AO71" xr:uid="{DD8BBA66-EE7E-4CC4-AC02-694549F61F6C}">
      <formula1>"体1,体2,陰1,陰2"</formula1>
    </dataValidation>
    <dataValidation type="list" allowBlank="1" showInputMessage="1" showErrorMessage="1" sqref="AN22:AN71 AO22 AK22:AK71 AB22:AB71 X22:Y71 V22:V71 AE22:AE71 AG22:AH71" xr:uid="{0FD2674E-BDB6-4464-A649-272757887066}">
      <formula1>"●"</formula1>
    </dataValidation>
    <dataValidation type="date" allowBlank="1" showInputMessage="1" showErrorMessage="1" sqref="O22:P71" xr:uid="{883AD030-21F5-4D81-92C4-D57B7448D072}">
      <formula1>1</formula1>
      <formula2>55153</formula2>
    </dataValidation>
    <dataValidation type="whole" allowBlank="1" showInputMessage="1" showErrorMessage="1" sqref="M22:N71" xr:uid="{C23FCFE0-DC3F-45B5-AFA2-6D6430FF8D0F}">
      <formula1>0</formula1>
      <formula2>100000000</formula2>
    </dataValidation>
    <dataValidation type="list" allowBlank="1" showInputMessage="1" showErrorMessage="1" sqref="Q22:U71" xr:uid="{F4E99D31-5767-4E61-B636-4FC2BD628904}">
      <formula1>"1,2,推"</formula1>
    </dataValidation>
    <dataValidation type="list" allowBlank="1" showInputMessage="1" showErrorMessage="1" sqref="Z22:AA71 AC22:AD71 AL22:AM71 AI22:AJ71" xr:uid="{0F1FD1AE-8BBD-4BD0-B51F-86E83595D9BE}">
      <formula1>"A,B"</formula1>
    </dataValidation>
    <dataValidation type="list" allowBlank="1" showInputMessage="1" showErrorMessage="1" sqref="W22:W71 AF22:AF71" xr:uid="{21494B23-265C-4A72-9604-422AB95653C6}">
      <formula1>"●,監"</formula1>
    </dataValidation>
  </dataValidations>
  <pageMargins left="0.23" right="0.15" top="0.47" bottom="0.36" header="0.34" footer="0.41"/>
  <pageSetup paperSize="9" scale="5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種目別出場選手申込書</vt:lpstr>
      <vt:lpstr>種目別出場選手申込書 (入力例)</vt:lpstr>
      <vt:lpstr>種目別出場選手申込書!Print_Area</vt:lpstr>
      <vt:lpstr>'種目別出場選手申込書 (入力例)'!Print_Area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 Kasuga</dc:creator>
  <cp:lastModifiedBy>広報局 躰道</cp:lastModifiedBy>
  <cp:lastPrinted>2025-06-14T23:00:02Z</cp:lastPrinted>
  <dcterms:created xsi:type="dcterms:W3CDTF">2011-07-15T13:24:16Z</dcterms:created>
  <dcterms:modified xsi:type="dcterms:W3CDTF">2026-08-31T06:12:43Z</dcterms:modified>
</cp:coreProperties>
</file>